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bastien.devossel\Downloads\"/>
    </mc:Choice>
  </mc:AlternateContent>
  <xr:revisionPtr revIDLastSave="0" documentId="13_ncr:1_{0ADA718D-57E1-4E21-B126-3F84993EFFD0}" xr6:coauthVersionLast="47" xr6:coauthVersionMax="47" xr10:uidLastSave="{00000000-0000-0000-0000-000000000000}"/>
  <bookViews>
    <workbookView xWindow="-120" yWindow="-120" windowWidth="29040" windowHeight="15720" xr2:uid="{31A6204C-5269-42D2-86DE-20E96BFC3282}"/>
  </bookViews>
  <sheets>
    <sheet name="FORMAT" sheetId="4" r:id="rId1"/>
    <sheet name="SI_1" sheetId="1" r:id="rId2"/>
    <sheet name="SI_2" sheetId="2" r:id="rId3"/>
    <sheet name="SI_3" sheetId="3" r:id="rId4"/>
    <sheet name="Valeur_absolue" sheetId="5" r:id="rId5"/>
    <sheet name="CONDITIONNELLE" sheetId="6" r:id="rId6"/>
    <sheet name="ALERTE" sheetId="7" r:id="rId7"/>
    <sheet name="DATEDIF" sheetId="8" r:id="rId8"/>
    <sheet name="HEURES" sheetId="9" r:id="rId9"/>
    <sheet name="CONSOLIDER" sheetId="10" r:id="rId10"/>
    <sheet name="RECHERCHEV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0" l="1"/>
  <c r="C19" i="10"/>
  <c r="B19" i="10"/>
  <c r="E19" i="10" s="1"/>
  <c r="E18" i="10"/>
  <c r="E17" i="10"/>
  <c r="D13" i="10"/>
  <c r="C13" i="10"/>
  <c r="B13" i="10"/>
  <c r="E13" i="10" s="1"/>
  <c r="E12" i="10"/>
  <c r="E11" i="10"/>
  <c r="D7" i="10"/>
  <c r="C7" i="10"/>
  <c r="B7" i="10"/>
  <c r="E7" i="10" s="1"/>
  <c r="E6" i="10"/>
  <c r="E5" i="10"/>
  <c r="C22" i="4"/>
</calcChain>
</file>

<file path=xl/sharedStrings.xml><?xml version="1.0" encoding="utf-8"?>
<sst xmlns="http://schemas.openxmlformats.org/spreadsheetml/2006/main" count="348" uniqueCount="247">
  <si>
    <t>La fonction SI() permet d’afficher un résultat différent en fonction du contenu d’une autre cellule.</t>
  </si>
  <si>
    <r>
      <t>La syntaxe utilisée est la suivante : =SI (</t>
    </r>
    <r>
      <rPr>
        <sz val="14"/>
        <color theme="3" tint="0.499984740745262"/>
        <rFont val="Calibri"/>
        <family val="2"/>
      </rPr>
      <t>condition à évaluer</t>
    </r>
    <r>
      <rPr>
        <sz val="14"/>
        <color rgb="FF2B2B2B"/>
        <rFont val="Calibri"/>
        <family val="2"/>
      </rPr>
      <t xml:space="preserve"> ; </t>
    </r>
    <r>
      <rPr>
        <sz val="14"/>
        <color theme="9"/>
        <rFont val="Calibri"/>
        <family val="2"/>
      </rPr>
      <t>valeur de la cellule si la condition est vraie</t>
    </r>
    <r>
      <rPr>
        <sz val="14"/>
        <color rgb="FF2B2B2B"/>
        <rFont val="Calibri"/>
        <family val="2"/>
      </rPr>
      <t xml:space="preserve"> ;</t>
    </r>
    <r>
      <rPr>
        <sz val="14"/>
        <color rgb="FFFF0000"/>
        <rFont val="Calibri"/>
        <family val="2"/>
      </rPr>
      <t xml:space="preserve"> valeur si la condition est fausse</t>
    </r>
    <r>
      <rPr>
        <sz val="14"/>
        <color rgb="FF2B2B2B"/>
        <rFont val="Calibri"/>
        <family val="2"/>
      </rPr>
      <t>)</t>
    </r>
  </si>
  <si>
    <t>NOMS</t>
  </si>
  <si>
    <t>Brut hors
Taxes</t>
  </si>
  <si>
    <t>Remise</t>
  </si>
  <si>
    <t>Net hors taxes</t>
  </si>
  <si>
    <t>Dawa Sherpa</t>
  </si>
  <si>
    <t>Antoine Guillon</t>
  </si>
  <si>
    <t>Killian Jornet</t>
  </si>
  <si>
    <t>Corinne Favre</t>
  </si>
  <si>
    <t>Karine Herry</t>
  </si>
  <si>
    <t>NOMBRE DE VICTOIRE</t>
  </si>
  <si>
    <t>PRIME</t>
  </si>
  <si>
    <t>Zola Bud</t>
  </si>
  <si>
    <t>Elisabeth Hawker</t>
  </si>
  <si>
    <t>Snake Plisken</t>
  </si>
  <si>
    <t>COUREURS</t>
  </si>
  <si>
    <t>NOMBRE DE PODIUM</t>
  </si>
  <si>
    <t>TROPHEE</t>
  </si>
  <si>
    <t>Guillon</t>
  </si>
  <si>
    <t>Jornet</t>
  </si>
  <si>
    <t>Blanc</t>
  </si>
  <si>
    <t>Millet</t>
  </si>
  <si>
    <t>Sherpa</t>
  </si>
  <si>
    <t>Trivel</t>
  </si>
  <si>
    <t>Perez</t>
  </si>
  <si>
    <t>HOTEL BEL AIR</t>
  </si>
  <si>
    <t>135 boulevard des capucines</t>
  </si>
  <si>
    <t>03100 MONTLUCON</t>
  </si>
  <si>
    <t xml:space="preserve">Facture d'hébergement </t>
  </si>
  <si>
    <t>CLIENT</t>
  </si>
  <si>
    <t>M. DUPONT Paul</t>
  </si>
  <si>
    <t>45 rue des Lilas</t>
  </si>
  <si>
    <t>64000 Pau</t>
  </si>
  <si>
    <t>Prestations</t>
  </si>
  <si>
    <t>Nombre</t>
  </si>
  <si>
    <t>Prix unitaire</t>
  </si>
  <si>
    <t>Montant</t>
  </si>
  <si>
    <t>Nuitée</t>
  </si>
  <si>
    <t>Petit déjeuner</t>
  </si>
  <si>
    <t>Déjeuner</t>
  </si>
  <si>
    <t>Dîner</t>
  </si>
  <si>
    <t>Net à payer</t>
  </si>
  <si>
    <t>dont TVA</t>
  </si>
  <si>
    <t>La nuitée représente</t>
  </si>
  <si>
    <t>du total</t>
  </si>
  <si>
    <t>Trim. 1</t>
  </si>
  <si>
    <t>Trim. 2</t>
  </si>
  <si>
    <t>Trim. 3</t>
  </si>
  <si>
    <t>Trim. 4</t>
  </si>
  <si>
    <t>TOTAL ANNEE</t>
  </si>
  <si>
    <t>Chiffre d'affaire</t>
  </si>
  <si>
    <t>Déductions</t>
  </si>
  <si>
    <t>CA net</t>
  </si>
  <si>
    <t>Impôts</t>
  </si>
  <si>
    <t>Loyer</t>
  </si>
  <si>
    <t>Assurance</t>
  </si>
  <si>
    <t>Voiture</t>
  </si>
  <si>
    <t>Solde</t>
  </si>
  <si>
    <t>Préalable : voir NOMMAGE plages de cellules</t>
  </si>
  <si>
    <t>VILLE</t>
  </si>
  <si>
    <t>CODE POSTAL</t>
  </si>
  <si>
    <t>CA 2021</t>
  </si>
  <si>
    <t>ACTILLA</t>
  </si>
  <si>
    <t>MENTON</t>
  </si>
  <si>
    <t>BARALE</t>
  </si>
  <si>
    <t>ST LAURENT DU VAR</t>
  </si>
  <si>
    <t>BATISTA</t>
  </si>
  <si>
    <t>ANTIBES</t>
  </si>
  <si>
    <t>BIRIN</t>
  </si>
  <si>
    <t>GRASSE</t>
  </si>
  <si>
    <t>CALDO</t>
  </si>
  <si>
    <t>CARDIN</t>
  </si>
  <si>
    <t>VENCE</t>
  </si>
  <si>
    <t>CARMINA</t>
  </si>
  <si>
    <t>NICE</t>
  </si>
  <si>
    <t>CASASA</t>
  </si>
  <si>
    <t>CAGNES SUR MER</t>
  </si>
  <si>
    <t>CONCOTA</t>
  </si>
  <si>
    <t>COSSOLE</t>
  </si>
  <si>
    <t>DINAR</t>
  </si>
  <si>
    <t>LA TRINITE</t>
  </si>
  <si>
    <t>DOLLARA</t>
  </si>
  <si>
    <t>DOSSETO</t>
  </si>
  <si>
    <t>FREDDO</t>
  </si>
  <si>
    <t>GARIBALDI</t>
  </si>
  <si>
    <t>GASSIEN</t>
  </si>
  <si>
    <t>GASTALDI</t>
  </si>
  <si>
    <t>HECTOR</t>
  </si>
  <si>
    <t>LACTI</t>
  </si>
  <si>
    <t>LALINA</t>
  </si>
  <si>
    <t>LEVAL</t>
  </si>
  <si>
    <t>MARCELA</t>
  </si>
  <si>
    <t>MATEK</t>
  </si>
  <si>
    <t>MAXIMA</t>
  </si>
  <si>
    <t>MAYOLLE</t>
  </si>
  <si>
    <t>MELCINO</t>
  </si>
  <si>
    <t>MENAIRE</t>
  </si>
  <si>
    <t>NOUBIEN</t>
  </si>
  <si>
    <t>OSPINA</t>
  </si>
  <si>
    <t>OVET</t>
  </si>
  <si>
    <t>PASSEREIN</t>
  </si>
  <si>
    <t>PIERLAS</t>
  </si>
  <si>
    <t>PLATONI</t>
  </si>
  <si>
    <t>POITRIN</t>
  </si>
  <si>
    <t>POLEO</t>
  </si>
  <si>
    <t>QUARTO</t>
  </si>
  <si>
    <t>ROUPPI</t>
  </si>
  <si>
    <t>SABIEN</t>
  </si>
  <si>
    <t>SACTI</t>
  </si>
  <si>
    <t>MOUGINS</t>
  </si>
  <si>
    <t>SANDRA</t>
  </si>
  <si>
    <t>SANTINI</t>
  </si>
  <si>
    <t>SATURNIN</t>
  </si>
  <si>
    <t>SESTERCE</t>
  </si>
  <si>
    <t>SOSTELLO</t>
  </si>
  <si>
    <t>SUBLIMA</t>
  </si>
  <si>
    <t>TADINI</t>
  </si>
  <si>
    <t>TAMBIEN</t>
  </si>
  <si>
    <t>TORINO</t>
  </si>
  <si>
    <t>TRIOMINO</t>
  </si>
  <si>
    <t>VALMORIN</t>
  </si>
  <si>
    <t>VERATANIN</t>
  </si>
  <si>
    <t>YOUBIN</t>
  </si>
  <si>
    <t>ZOTELLIN</t>
  </si>
  <si>
    <t>Nom</t>
  </si>
  <si>
    <t>Prix a saisir entre 10 et 20 €</t>
  </si>
  <si>
    <t>GUILLON</t>
  </si>
  <si>
    <t>ROUANET</t>
  </si>
  <si>
    <t>DALETTO</t>
  </si>
  <si>
    <t>DIEVAL</t>
  </si>
  <si>
    <t>MALOJONOK</t>
  </si>
  <si>
    <t>LIEVIN</t>
  </si>
  <si>
    <t>CALCUL DES PRIMES DU PERSONNEL</t>
  </si>
  <si>
    <t>Prénom</t>
  </si>
  <si>
    <t>Fonction</t>
  </si>
  <si>
    <t>Ville</t>
  </si>
  <si>
    <t>Date d'embauche</t>
  </si>
  <si>
    <t>Ancienneté</t>
  </si>
  <si>
    <t>Salaire</t>
  </si>
  <si>
    <t>Prime</t>
  </si>
  <si>
    <t>TOTAL</t>
  </si>
  <si>
    <t>DUPONT</t>
  </si>
  <si>
    <t>Alain</t>
  </si>
  <si>
    <t>Comptable</t>
  </si>
  <si>
    <t>Nantes</t>
  </si>
  <si>
    <t>AUBERT</t>
  </si>
  <si>
    <t>Patrice</t>
  </si>
  <si>
    <t>Cuisinier</t>
  </si>
  <si>
    <t>BRIAND</t>
  </si>
  <si>
    <t>Claude</t>
  </si>
  <si>
    <t>Serveur</t>
  </si>
  <si>
    <t>MARIN</t>
  </si>
  <si>
    <t>Thierry</t>
  </si>
  <si>
    <t>Paris</t>
  </si>
  <si>
    <t>MALUOT</t>
  </si>
  <si>
    <t>Marine</t>
  </si>
  <si>
    <t>DURAND</t>
  </si>
  <si>
    <t>Audrey</t>
  </si>
  <si>
    <t>Hôtesse d'accueil</t>
  </si>
  <si>
    <t>GUERRIN</t>
  </si>
  <si>
    <t>Mathilde</t>
  </si>
  <si>
    <t>CROVIER</t>
  </si>
  <si>
    <t>Pierre</t>
  </si>
  <si>
    <t>PITIVIER</t>
  </si>
  <si>
    <t>Charles</t>
  </si>
  <si>
    <t>TOURANGE</t>
  </si>
  <si>
    <t>Bastien</t>
  </si>
  <si>
    <t>CHENE</t>
  </si>
  <si>
    <t>Claudie</t>
  </si>
  <si>
    <t>Serveuse</t>
  </si>
  <si>
    <t>SALMON</t>
  </si>
  <si>
    <t>Sylvie</t>
  </si>
  <si>
    <t>FOLLIET</t>
  </si>
  <si>
    <t>Nathalie</t>
  </si>
  <si>
    <t>PAUILLAC</t>
  </si>
  <si>
    <t>Hélène</t>
  </si>
  <si>
    <t>Strasbourg</t>
  </si>
  <si>
    <t>IDRAM</t>
  </si>
  <si>
    <t>Jean</t>
  </si>
  <si>
    <t>Sommelier</t>
  </si>
  <si>
    <t>MARTIN</t>
  </si>
  <si>
    <t>Yann</t>
  </si>
  <si>
    <t>AUDRIN</t>
  </si>
  <si>
    <t>Mireille</t>
  </si>
  <si>
    <t>BERTIN</t>
  </si>
  <si>
    <t>Stéphane</t>
  </si>
  <si>
    <t>Stéphanie</t>
  </si>
  <si>
    <t>PAULIN</t>
  </si>
  <si>
    <t>Elie</t>
  </si>
  <si>
    <t>FUSILLE</t>
  </si>
  <si>
    <t>Paul</t>
  </si>
  <si>
    <t>date référente</t>
  </si>
  <si>
    <r>
      <t>DATEDIF</t>
    </r>
    <r>
      <rPr>
        <sz val="11"/>
        <color rgb="FF323130"/>
        <rFont val="Segoe UI"/>
        <family val="2"/>
      </rPr>
      <t>(</t>
    </r>
    <r>
      <rPr>
        <sz val="11"/>
        <color rgb="FF323130"/>
        <rFont val="Segoe UI"/>
        <family val="2"/>
      </rPr>
      <t>date_début</t>
    </r>
    <r>
      <rPr>
        <sz val="11"/>
        <color rgb="FF323130"/>
        <rFont val="Segoe UI"/>
        <family val="2"/>
      </rPr>
      <t>;</t>
    </r>
    <r>
      <rPr>
        <sz val="11"/>
        <color rgb="FF323130"/>
        <rFont val="Segoe UI"/>
        <family val="2"/>
      </rPr>
      <t>date_fin</t>
    </r>
    <r>
      <rPr>
        <sz val="11"/>
        <color rgb="FF323130"/>
        <rFont val="Segoe UI"/>
        <family val="2"/>
      </rPr>
      <t>;</t>
    </r>
    <r>
      <rPr>
        <sz val="11"/>
        <color rgb="FF323130"/>
        <rFont val="Segoe UI"/>
        <family val="2"/>
      </rPr>
      <t>unité</t>
    </r>
    <r>
      <rPr>
        <sz val="11"/>
        <color rgb="FF323130"/>
        <rFont val="Segoe UI"/>
        <family val="2"/>
      </rPr>
      <t>)</t>
    </r>
  </si>
  <si>
    <t>unité   </t>
  </si>
  <si>
    <t>Type d’informations à retourner, où :</t>
  </si>
  <si>
    <t>unité</t>
  </si>
  <si>
    <t>Renvoie</t>
  </si>
  <si>
    <r>
      <t>"</t>
    </r>
    <r>
      <rPr>
        <sz val="11"/>
        <color rgb="FF323130"/>
        <rFont val="Segoe UI"/>
        <family val="2"/>
      </rPr>
      <t>Y</t>
    </r>
    <r>
      <rPr>
        <sz val="11"/>
        <color rgb="FF323130"/>
        <rFont val="Segoe UI"/>
        <family val="2"/>
      </rPr>
      <t>"</t>
    </r>
  </si>
  <si>
    <t>Nombre d’années complètes au sein de la période.</t>
  </si>
  <si>
    <r>
      <t>"</t>
    </r>
    <r>
      <rPr>
        <sz val="11"/>
        <color rgb="FF323130"/>
        <rFont val="Segoe UI"/>
        <family val="2"/>
      </rPr>
      <t>M</t>
    </r>
    <r>
      <rPr>
        <sz val="11"/>
        <color rgb="FF323130"/>
        <rFont val="Segoe UI"/>
        <family val="2"/>
      </rPr>
      <t>"</t>
    </r>
  </si>
  <si>
    <t>Nombre de mois complets au sein de la période.</t>
  </si>
  <si>
    <r>
      <t>"</t>
    </r>
    <r>
      <rPr>
        <sz val="11"/>
        <color rgb="FF323130"/>
        <rFont val="Segoe UI"/>
        <family val="2"/>
      </rPr>
      <t>D</t>
    </r>
    <r>
      <rPr>
        <sz val="11"/>
        <color rgb="FF323130"/>
        <rFont val="Segoe UI"/>
        <family val="2"/>
      </rPr>
      <t>"</t>
    </r>
  </si>
  <si>
    <t>Nombre de jours compris dans la période.</t>
  </si>
  <si>
    <r>
      <t>"</t>
    </r>
    <r>
      <rPr>
        <sz val="11"/>
        <color rgb="FF323130"/>
        <rFont val="Segoe UI"/>
        <family val="2"/>
      </rPr>
      <t>MD</t>
    </r>
    <r>
      <rPr>
        <sz val="11"/>
        <color rgb="FF323130"/>
        <rFont val="Segoe UI"/>
        <family val="2"/>
      </rPr>
      <t>"</t>
    </r>
  </si>
  <si>
    <t>Différence entre les jours compris entre date_début et date_fin. Les mois et les années des dates sont ignorés.</t>
  </si>
  <si>
    <t>Important: Nous vous déconseillons d’utiliser l’argument "MD", car certaines limitations s’appliquent à celui-ci. Reportez-vous à la section traitant des problèmes connus ci-dessous.</t>
  </si>
  <si>
    <r>
      <t>"</t>
    </r>
    <r>
      <rPr>
        <sz val="11"/>
        <color rgb="FF323130"/>
        <rFont val="Segoe UI"/>
        <family val="2"/>
      </rPr>
      <t>YM</t>
    </r>
    <r>
      <rPr>
        <sz val="11"/>
        <color rgb="FF323130"/>
        <rFont val="Segoe UI"/>
        <family val="2"/>
      </rPr>
      <t>"</t>
    </r>
  </si>
  <si>
    <t>Différence entre les mois compris entre date_début et date_fin. Les jours et les années des dates sont ignorés.</t>
  </si>
  <si>
    <r>
      <t>"</t>
    </r>
    <r>
      <rPr>
        <sz val="11"/>
        <color rgb="FF323130"/>
        <rFont val="Segoe UI"/>
        <family val="2"/>
      </rPr>
      <t>YD</t>
    </r>
    <r>
      <rPr>
        <sz val="11"/>
        <color rgb="FF323130"/>
        <rFont val="Segoe UI"/>
        <family val="2"/>
      </rPr>
      <t>"</t>
    </r>
  </si>
  <si>
    <t>Différence entre les jours compris entre date_début et date_fin. Les années des dates sont ignorées.</t>
  </si>
  <si>
    <t>Arrivée</t>
  </si>
  <si>
    <t>Départ</t>
  </si>
  <si>
    <t>Heures effectuées</t>
  </si>
  <si>
    <t>Heures prévues</t>
  </si>
  <si>
    <t>Différence</t>
  </si>
  <si>
    <t>Lundi</t>
  </si>
  <si>
    <t>Mardi</t>
  </si>
  <si>
    <t>Mercredi</t>
  </si>
  <si>
    <t>Jeudi</t>
  </si>
  <si>
    <t>Vendredi</t>
  </si>
  <si>
    <t>Totaux</t>
  </si>
  <si>
    <t>JANVIER</t>
  </si>
  <si>
    <t>Hébergement</t>
  </si>
  <si>
    <t>Repas</t>
  </si>
  <si>
    <t>Boutique</t>
  </si>
  <si>
    <t>Total</t>
  </si>
  <si>
    <t>Recettes</t>
  </si>
  <si>
    <t>Dépenses</t>
  </si>
  <si>
    <t>Bénéfices</t>
  </si>
  <si>
    <t>FEVRIER</t>
  </si>
  <si>
    <t>MARS</t>
  </si>
  <si>
    <t>désignation article</t>
  </si>
  <si>
    <t>Article</t>
  </si>
  <si>
    <t>Prix</t>
  </si>
  <si>
    <t>Pull</t>
  </si>
  <si>
    <t>A</t>
  </si>
  <si>
    <t>Pantalon</t>
  </si>
  <si>
    <t>B</t>
  </si>
  <si>
    <t>T-shirt</t>
  </si>
  <si>
    <t>C</t>
  </si>
  <si>
    <t>Chaussures</t>
  </si>
  <si>
    <t>D</t>
  </si>
  <si>
    <t>Bijou</t>
  </si>
  <si>
    <t>E</t>
  </si>
  <si>
    <t>choix d' un article :</t>
  </si>
  <si>
    <t>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</si>
</sst>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#\ &quot;€&quot;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00000"/>
    <numFmt numFmtId="168" formatCode="_-* #,##0\ _€_-;\-* #,##0\ _€_-;_-* &quot;-&quot;??\ _€_-;_-@_-"/>
    <numFmt numFmtId="169" formatCode="#,##0.00\ &quot;€&quot;"/>
    <numFmt numFmtId="174" formatCode="[hh]:mm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2B2B2B"/>
      <name val="Calibri"/>
      <family val="2"/>
    </font>
    <font>
      <sz val="11"/>
      <color theme="1"/>
      <name val="Calibri"/>
      <family val="2"/>
    </font>
    <font>
      <sz val="14"/>
      <color rgb="FF2B2B2B"/>
      <name val="Calibri"/>
      <family val="2"/>
    </font>
    <font>
      <sz val="14"/>
      <color theme="3" tint="0.499984740745262"/>
      <name val="Calibri"/>
      <family val="2"/>
    </font>
    <font>
      <sz val="14"/>
      <color theme="9"/>
      <name val="Calibri"/>
      <family val="2"/>
    </font>
    <font>
      <sz val="14"/>
      <color rgb="FFFF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 Unicode MS"/>
    </font>
    <font>
      <b/>
      <sz val="16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1"/>
      <color rgb="FF323130"/>
      <name val="Segoe UI"/>
      <family val="2"/>
    </font>
    <font>
      <sz val="11"/>
      <color rgb="FF32313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4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1" xfId="0" applyBorder="1"/>
    <xf numFmtId="44" fontId="0" fillId="0" borderId="1" xfId="3" applyFont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/>
    <xf numFmtId="0" fontId="11" fillId="0" borderId="1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1" xfId="2" applyFont="1" applyBorder="1"/>
    <xf numFmtId="0" fontId="12" fillId="0" borderId="1" xfId="2" applyFont="1" applyBorder="1" applyAlignment="1">
      <alignment horizontal="center"/>
    </xf>
    <xf numFmtId="44" fontId="12" fillId="0" borderId="1" xfId="4" applyNumberFormat="1" applyFont="1" applyFill="1" applyBorder="1"/>
    <xf numFmtId="44" fontId="12" fillId="2" borderId="1" xfId="4" applyNumberFormat="1" applyFont="1" applyFill="1" applyBorder="1"/>
    <xf numFmtId="44" fontId="13" fillId="2" borderId="1" xfId="4" applyNumberFormat="1" applyFont="1" applyFill="1" applyBorder="1"/>
    <xf numFmtId="9" fontId="12" fillId="0" borderId="1" xfId="2" applyNumberFormat="1" applyFont="1" applyBorder="1" applyAlignment="1">
      <alignment horizontal="center"/>
    </xf>
    <xf numFmtId="166" fontId="12" fillId="2" borderId="1" xfId="4" applyNumberFormat="1" applyFont="1" applyFill="1" applyBorder="1"/>
    <xf numFmtId="0" fontId="14" fillId="3" borderId="1" xfId="0" applyFont="1" applyFill="1" applyBorder="1" applyAlignment="1">
      <alignment horizontal="center"/>
    </xf>
    <xf numFmtId="167" fontId="14" fillId="3" borderId="1" xfId="0" applyNumberFormat="1" applyFont="1" applyFill="1" applyBorder="1" applyAlignment="1">
      <alignment horizontal="center"/>
    </xf>
    <xf numFmtId="168" fontId="14" fillId="3" borderId="1" xfId="5" applyNumberFormat="1" applyFont="1" applyFill="1" applyBorder="1" applyAlignment="1">
      <alignment horizontal="center"/>
    </xf>
    <xf numFmtId="0" fontId="15" fillId="0" borderId="1" xfId="0" applyFont="1" applyBorder="1"/>
    <xf numFmtId="44" fontId="15" fillId="0" borderId="1" xfId="3" applyFont="1" applyBorder="1"/>
    <xf numFmtId="167" fontId="15" fillId="0" borderId="1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2" fillId="0" borderId="1" xfId="0" applyFont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1" xfId="2" applyFont="1" applyBorder="1"/>
    <xf numFmtId="0" fontId="17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14" fontId="18" fillId="4" borderId="1" xfId="0" applyNumberFormat="1" applyFont="1" applyFill="1" applyBorder="1" applyAlignment="1">
      <alignment horizontal="right"/>
    </xf>
    <xf numFmtId="169" fontId="18" fillId="4" borderId="1" xfId="0" applyNumberFormat="1" applyFont="1" applyFill="1" applyBorder="1"/>
    <xf numFmtId="169" fontId="18" fillId="5" borderId="1" xfId="0" applyNumberFormat="1" applyFont="1" applyFill="1" applyBorder="1"/>
    <xf numFmtId="0" fontId="18" fillId="5" borderId="1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14" fontId="0" fillId="6" borderId="0" xfId="0" applyNumberFormat="1" applyFill="1"/>
    <xf numFmtId="0" fontId="20" fillId="0" borderId="0" xfId="0" applyFont="1"/>
    <xf numFmtId="0" fontId="0" fillId="7" borderId="0" xfId="0" applyFill="1" applyAlignment="1">
      <alignment vertical="center" wrapText="1"/>
    </xf>
    <xf numFmtId="0" fontId="19" fillId="7" borderId="0" xfId="0" applyFont="1" applyFill="1" applyAlignment="1">
      <alignment vertical="center" wrapText="1"/>
    </xf>
    <xf numFmtId="0" fontId="20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vertical="center" wrapText="1"/>
    </xf>
    <xf numFmtId="0" fontId="19" fillId="7" borderId="0" xfId="0" applyFont="1" applyFill="1" applyAlignment="1">
      <alignment vertical="top" wrapText="1"/>
    </xf>
    <xf numFmtId="20" fontId="12" fillId="0" borderId="0" xfId="0" applyNumberFormat="1" applyFont="1"/>
    <xf numFmtId="20" fontId="13" fillId="0" borderId="1" xfId="0" applyNumberFormat="1" applyFont="1" applyBorder="1" applyAlignment="1">
      <alignment horizontal="center" vertical="center" wrapText="1"/>
    </xf>
    <xf numFmtId="20" fontId="12" fillId="0" borderId="1" xfId="0" applyNumberFormat="1" applyFont="1" applyBorder="1"/>
    <xf numFmtId="20" fontId="12" fillId="2" borderId="1" xfId="0" applyNumberFormat="1" applyFont="1" applyFill="1" applyBorder="1"/>
    <xf numFmtId="20" fontId="12" fillId="0" borderId="3" xfId="0" applyNumberFormat="1" applyFont="1" applyBorder="1" applyAlignment="1">
      <alignment horizontal="right" vertical="center" indent="2"/>
    </xf>
    <xf numFmtId="20" fontId="12" fillId="0" borderId="4" xfId="0" applyNumberFormat="1" applyFont="1" applyBorder="1" applyAlignment="1">
      <alignment horizontal="right" vertical="center" indent="2"/>
    </xf>
    <xf numFmtId="20" fontId="13" fillId="2" borderId="1" xfId="0" applyNumberFormat="1" applyFont="1" applyFill="1" applyBorder="1" applyAlignment="1">
      <alignment horizontal="center" vertical="center"/>
    </xf>
    <xf numFmtId="174" fontId="13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14" fillId="6" borderId="0" xfId="0" applyFont="1" applyFill="1"/>
    <xf numFmtId="0" fontId="14" fillId="8" borderId="0" xfId="0" applyFont="1" applyFill="1"/>
  </cellXfs>
  <cellStyles count="6">
    <cellStyle name="Milliers 2" xfId="5" xr:uid="{5E50D727-124E-4A9F-8B28-A49BC4A049AA}"/>
    <cellStyle name="Monétaire 2" xfId="3" xr:uid="{96313F69-B2AC-44BF-888E-571B05270845}"/>
    <cellStyle name="Monétaire 3" xfId="4" xr:uid="{64BDC03A-4CDD-4EDA-871C-0CD8861E4636}"/>
    <cellStyle name="Normal" xfId="0" builtinId="0"/>
    <cellStyle name="Normal 2" xfId="2" xr:uid="{53466B10-6F83-4FE5-B5C7-4B756DBF0025}"/>
    <cellStyle name="Pourcentage" xfId="1" builtinId="5"/>
  </cellStyles>
  <dxfs count="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23</xdr:row>
      <xdr:rowOff>47625</xdr:rowOff>
    </xdr:from>
    <xdr:to>
      <xdr:col>5</xdr:col>
      <xdr:colOff>95250</xdr:colOff>
      <xdr:row>27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A7D8805-ADA4-4D82-A904-094383FCA431}"/>
            </a:ext>
          </a:extLst>
        </xdr:cNvPr>
        <xdr:cNvSpPr txBox="1"/>
      </xdr:nvSpPr>
      <xdr:spPr>
        <a:xfrm>
          <a:off x="171450" y="3857625"/>
          <a:ext cx="4533900" cy="8191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Mettre en forme le tableau ci-dessus</a:t>
          </a:r>
          <a:r>
            <a:rPr lang="fr-FR" sz="1100" baseline="0"/>
            <a:t> à l'identique du tableau ci-dessous</a:t>
          </a:r>
          <a:endParaRPr lang="fr-FR" sz="1100"/>
        </a:p>
        <a:p>
          <a:r>
            <a:rPr lang="fr-FR" sz="1100"/>
            <a:t>La date du jour, le signe euro  et l</a:t>
          </a:r>
          <a:r>
            <a:rPr lang="fr-FR" sz="1100" baseline="0"/>
            <a:t> e pourtcentage </a:t>
          </a:r>
          <a:r>
            <a:rPr lang="fr-FR" sz="1100"/>
            <a:t>se paramètrent dans le format de cellule et les cellules B12-B15 dans le format de cellule personnalisé.</a:t>
          </a:r>
        </a:p>
      </xdr:txBody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7</xdr:col>
      <xdr:colOff>629270</xdr:colOff>
      <xdr:row>55</xdr:row>
      <xdr:rowOff>76822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D579BD-FA77-0622-9B94-18F7E3816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6096000"/>
          <a:ext cx="4439270" cy="4458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14</xdr:row>
      <xdr:rowOff>85725</xdr:rowOff>
    </xdr:from>
    <xdr:to>
      <xdr:col>3</xdr:col>
      <xdr:colOff>1238250</xdr:colOff>
      <xdr:row>18</xdr:row>
      <xdr:rowOff>161924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47A57D3-D372-45E4-9DB2-93D859657F20}"/>
            </a:ext>
          </a:extLst>
        </xdr:cNvPr>
        <xdr:cNvSpPr txBox="1"/>
      </xdr:nvSpPr>
      <xdr:spPr>
        <a:xfrm>
          <a:off x="685800" y="3038475"/>
          <a:ext cx="4114800" cy="8381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Si le brut HT est supérieur à 15000€ le client à droit à 2% de remise.</a:t>
          </a:r>
        </a:p>
        <a:p>
          <a:r>
            <a:rPr lang="fr-FR"/>
            <a:t>Le montant de la remise doit apparaître dans les cellules C2 à C6, si le client a droit à cette remise. 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15</xdr:row>
      <xdr:rowOff>114300</xdr:rowOff>
    </xdr:from>
    <xdr:to>
      <xdr:col>3</xdr:col>
      <xdr:colOff>466724</xdr:colOff>
      <xdr:row>24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0A068F0-94B9-439B-BE56-1390C468AC48}"/>
            </a:ext>
          </a:extLst>
        </xdr:cNvPr>
        <xdr:cNvSpPr txBox="1"/>
      </xdr:nvSpPr>
      <xdr:spPr>
        <a:xfrm>
          <a:off x="495300" y="2971800"/>
          <a:ext cx="5734049" cy="17811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Calculez en colonne E la prime accordée aux coureurs sachant que :Les coureurs sans victoire n'y ont pas droit.La prime s'élève à 500 € par victoire pour les coureurs avec 1 ou 2 victoires.et à 700 € par victoire pour les coureurs ayant 3 victoires ou plus.</a:t>
          </a:r>
          <a:b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Pour votre "test" logique pensez à utiliser les opérateurs &gt;, &lt;, =...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Vous présenterez la colonne C au format monétaire</a:t>
          </a:r>
        </a:p>
        <a:p>
          <a:r>
            <a:rPr lang="fr-FR" sz="1100"/>
            <a:t>Pensez qu'il est possible d'insérer une fonction SI dans une autre fonction SI...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57150</xdr:colOff>
      <xdr:row>17</xdr:row>
      <xdr:rowOff>57150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87ABC46-2783-45FB-AE76-36DE203DC9D8}"/>
            </a:ext>
          </a:extLst>
        </xdr:cNvPr>
        <xdr:cNvSpPr txBox="1"/>
      </xdr:nvSpPr>
      <xdr:spPr>
        <a:xfrm>
          <a:off x="0" y="2857500"/>
          <a:ext cx="6943725" cy="8191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Après avoir reproduit le tableau ci-dessus, vous devez faire sortir le mot "Trophée" si le coureur à 5 victoires ou plus ou 10 podiums ou plus.</a:t>
          </a:r>
        </a:p>
        <a:p>
          <a:r>
            <a:rPr lang="fr-FR"/>
            <a:t>Le tout en une cellule et en combinant la fonction SI et OU</a:t>
          </a:r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15</xdr:row>
      <xdr:rowOff>9525</xdr:rowOff>
    </xdr:from>
    <xdr:to>
      <xdr:col>6</xdr:col>
      <xdr:colOff>485775</xdr:colOff>
      <xdr:row>20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B9E5516-5621-464D-840E-2682D9871D2E}"/>
            </a:ext>
          </a:extLst>
        </xdr:cNvPr>
        <xdr:cNvSpPr txBox="1"/>
      </xdr:nvSpPr>
      <xdr:spPr>
        <a:xfrm>
          <a:off x="666750" y="2952750"/>
          <a:ext cx="7286625" cy="981075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La colonne G est un addition simple</a:t>
          </a:r>
        </a:p>
        <a:p>
          <a:r>
            <a:rPr lang="fr-FR" sz="1100"/>
            <a:t>La ligne 5 est une soustraction</a:t>
          </a:r>
        </a:p>
        <a:p>
          <a:r>
            <a:rPr lang="fr-FR" sz="1100"/>
            <a:t>Les cellules C5-F8</a:t>
          </a:r>
          <a:r>
            <a:rPr lang="fr-FR" sz="1100" baseline="0"/>
            <a:t> se calcul sur la ligne  4 avec une utilisation obligatoire de la référence absolue</a:t>
          </a:r>
        </a:p>
        <a:p>
          <a:r>
            <a:rPr lang="fr-FR" sz="1100" baseline="0"/>
            <a:t>La ligne 9 est une soustraction</a:t>
          </a:r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10</xdr:col>
      <xdr:colOff>752475</xdr:colOff>
      <xdr:row>16</xdr:row>
      <xdr:rowOff>180974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A4AF192-4BF0-4231-AA55-E4B1502732E3}"/>
            </a:ext>
          </a:extLst>
        </xdr:cNvPr>
        <xdr:cNvSpPr txBox="1"/>
      </xdr:nvSpPr>
      <xdr:spPr>
        <a:xfrm>
          <a:off x="6524625" y="1962150"/>
          <a:ext cx="4562475" cy="1381124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Grâce à la mise en forme conditionnelle vous mettez les cellules en forme selon les indications suivantes:</a:t>
          </a:r>
        </a:p>
        <a:p>
          <a:endParaRPr lang="fr-FR" sz="1100"/>
        </a:p>
        <a:p>
          <a:r>
            <a:rPr lang="fr-FR" sz="1100"/>
            <a:t>Les</a:t>
          </a:r>
          <a:r>
            <a:rPr lang="fr-FR" sz="1100" baseline="0"/>
            <a:t> cellules MENTON sont en Vert</a:t>
          </a:r>
        </a:p>
        <a:p>
          <a:r>
            <a:rPr lang="fr-FR" sz="1100" baseline="0"/>
            <a:t>Les cellules Antibes en violet</a:t>
          </a:r>
        </a:p>
        <a:p>
          <a:r>
            <a:rPr lang="fr-FR" sz="1100" baseline="0"/>
            <a:t>Les cellules Nice en jaune avec un effet au choix.</a:t>
          </a:r>
        </a:p>
        <a:p>
          <a:r>
            <a:rPr lang="fr-FR" sz="1100" baseline="0"/>
            <a:t>Les cellules de la colonne D supérieures à 6000 euros sont en orange</a:t>
          </a:r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3</xdr:col>
      <xdr:colOff>104775</xdr:colOff>
      <xdr:row>18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7A5F355-BBF6-4A81-87AD-6DF707E7432E}"/>
            </a:ext>
          </a:extLst>
        </xdr:cNvPr>
        <xdr:cNvSpPr txBox="1"/>
      </xdr:nvSpPr>
      <xdr:spPr>
        <a:xfrm>
          <a:off x="1104900" y="2667000"/>
          <a:ext cx="3600450" cy="82867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limitez la saisie des cellules  à une valeur comprise entre 10 et 20.</a:t>
          </a:r>
        </a:p>
        <a:p>
          <a:r>
            <a:rPr lang="fr-FR" sz="1100"/>
            <a:t>En cas d'erreur le message suivant apparait :"Entre 10€ et 20€ c'est pas compliqué quand même !!"</a:t>
          </a:r>
        </a:p>
      </xdr:txBody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3</xdr:col>
      <xdr:colOff>438699</xdr:colOff>
      <xdr:row>29</xdr:row>
      <xdr:rowOff>57318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A430B5-7F13-25D1-206D-64B84F531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4381500"/>
          <a:ext cx="3934374" cy="12003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27</xdr:row>
      <xdr:rowOff>142875</xdr:rowOff>
    </xdr:from>
    <xdr:to>
      <xdr:col>8</xdr:col>
      <xdr:colOff>676275</xdr:colOff>
      <xdr:row>31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D0C68CD-A22A-48B3-9671-0B3C084C44E9}"/>
            </a:ext>
          </a:extLst>
        </xdr:cNvPr>
        <xdr:cNvSpPr txBox="1"/>
      </xdr:nvSpPr>
      <xdr:spPr>
        <a:xfrm>
          <a:off x="228600" y="5200650"/>
          <a:ext cx="6858000" cy="80010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L'ancienneté</a:t>
          </a:r>
          <a:r>
            <a:rPr lang="fr-FR" sz="1100" baseline="0"/>
            <a:t> se calcul par rapport au 7 septembre 2025</a:t>
          </a:r>
        </a:p>
        <a:p>
          <a:r>
            <a:rPr lang="fr-FR" sz="1100"/>
            <a:t>Colonne F</a:t>
          </a:r>
          <a:r>
            <a:rPr lang="fr-FR" sz="1100" baseline="0"/>
            <a:t> vous utilisez DATEDIF et le format de cellule ou "&amp;" pour concatener</a:t>
          </a:r>
        </a:p>
        <a:p>
          <a:r>
            <a:rPr lang="fr-FR" sz="1100"/>
            <a:t>Colonne</a:t>
          </a:r>
          <a:r>
            <a:rPr lang="fr-FR" sz="1100" baseline="0"/>
            <a:t> H v</a:t>
          </a:r>
          <a:r>
            <a:rPr lang="fr-FR" sz="1100"/>
            <a:t>ous calculez une prime de 20% si l'ancienneté</a:t>
          </a:r>
          <a:r>
            <a:rPr lang="fr-FR" sz="1100" baseline="0"/>
            <a:t> est supérieure ou égale à 18 ans et 10% si moins de 18 ans</a:t>
          </a:r>
        </a:p>
        <a:p>
          <a:r>
            <a:rPr lang="fr-FR" sz="1100" baseline="0"/>
            <a:t>Colonne I est une addition.</a:t>
          </a:r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0</xdr:rowOff>
    </xdr:from>
    <xdr:to>
      <xdr:col>5</xdr:col>
      <xdr:colOff>714375</xdr:colOff>
      <xdr:row>13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3507B91-92DB-4817-A407-D0662FDF54D6}"/>
            </a:ext>
          </a:extLst>
        </xdr:cNvPr>
        <xdr:cNvSpPr txBox="1"/>
      </xdr:nvSpPr>
      <xdr:spPr>
        <a:xfrm>
          <a:off x="133350" y="1781175"/>
          <a:ext cx="4581525" cy="5238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les volumes d'heures  comme indiqué dans les en-têtes de colonnes.</a:t>
          </a:r>
          <a:br>
            <a:rPr lang="fr-FR" sz="1100"/>
          </a:br>
          <a:r>
            <a:rPr lang="fr-FR" sz="1100"/>
            <a:t> Aucune fonction que des additions mais le bon format.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61C3B7-7EA9-47B1-8F06-605F51372968}" name="Tableau1" displayName="Tableau1" ref="A4:C9" totalsRowShown="0" headerRowDxfId="6" headerRowBorderDxfId="4" tableBorderDxfId="5" totalsRowBorderDxfId="3">
  <tableColumns count="3">
    <tableColumn id="1" xr3:uid="{0F75A5B1-797F-4C04-B159-003975674F0E}" name="désignation article" dataDxfId="2"/>
    <tableColumn id="2" xr3:uid="{AD4FF06A-47D4-44F5-AE3C-4D41E21B447A}" name="Article" dataDxfId="1"/>
    <tableColumn id="3" xr3:uid="{9500E702-7AC0-4785-B1F8-D29D8D3D55C7}" name="Prix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D2F8-B468-4648-BAFD-159F1DB0F6A5}">
  <sheetPr>
    <tabColor rgb="FFFFC000"/>
  </sheetPr>
  <dimension ref="A4:D22"/>
  <sheetViews>
    <sheetView tabSelected="1" topLeftCell="A22" workbookViewId="0">
      <selection activeCell="B31" sqref="B31"/>
    </sheetView>
  </sheetViews>
  <sheetFormatPr baseColWidth="10" defaultRowHeight="15" x14ac:dyDescent="0.25"/>
  <sheetData>
    <row r="4" spans="1:4" x14ac:dyDescent="0.25">
      <c r="A4" s="35" t="s">
        <v>26</v>
      </c>
      <c r="B4" s="35"/>
      <c r="C4" s="35"/>
      <c r="D4" s="35"/>
    </row>
    <row r="5" spans="1:4" x14ac:dyDescent="0.25">
      <c r="A5" s="35" t="s">
        <v>27</v>
      </c>
      <c r="B5" s="35"/>
      <c r="C5" s="35"/>
      <c r="D5" s="35"/>
    </row>
    <row r="6" spans="1:4" x14ac:dyDescent="0.25">
      <c r="A6" s="35" t="s">
        <v>28</v>
      </c>
      <c r="B6" s="35"/>
      <c r="C6" s="35"/>
      <c r="D6" s="35"/>
    </row>
    <row r="8" spans="1:4" x14ac:dyDescent="0.25">
      <c r="A8" t="s">
        <v>29</v>
      </c>
      <c r="C8" s="7">
        <v>40923</v>
      </c>
    </row>
    <row r="10" spans="1:4" x14ac:dyDescent="0.25">
      <c r="A10" t="s">
        <v>30</v>
      </c>
      <c r="B10" s="36" t="s">
        <v>31</v>
      </c>
      <c r="C10" s="36"/>
    </row>
    <row r="11" spans="1:4" x14ac:dyDescent="0.25">
      <c r="B11" s="34" t="s">
        <v>32</v>
      </c>
      <c r="C11" s="34"/>
    </row>
    <row r="12" spans="1:4" x14ac:dyDescent="0.25">
      <c r="B12" s="34" t="s">
        <v>33</v>
      </c>
      <c r="C12" s="34"/>
    </row>
    <row r="14" spans="1:4" x14ac:dyDescent="0.25">
      <c r="A14" s="4" t="s">
        <v>34</v>
      </c>
      <c r="B14" s="4" t="s">
        <v>35</v>
      </c>
      <c r="C14" s="4" t="s">
        <v>36</v>
      </c>
      <c r="D14" s="4" t="s">
        <v>37</v>
      </c>
    </row>
    <row r="15" spans="1:4" x14ac:dyDescent="0.25">
      <c r="A15" s="4" t="s">
        <v>38</v>
      </c>
      <c r="B15" s="7">
        <v>3</v>
      </c>
      <c r="C15" s="7">
        <v>60</v>
      </c>
      <c r="D15" s="7">
        <v>180</v>
      </c>
    </row>
    <row r="16" spans="1:4" x14ac:dyDescent="0.25">
      <c r="A16" s="4" t="s">
        <v>39</v>
      </c>
      <c r="B16" s="7">
        <v>7</v>
      </c>
      <c r="C16" s="7">
        <v>6.5</v>
      </c>
      <c r="D16" s="7">
        <v>45.5</v>
      </c>
    </row>
    <row r="17" spans="1:4" x14ac:dyDescent="0.25">
      <c r="A17" s="4" t="s">
        <v>40</v>
      </c>
      <c r="B17" s="7">
        <v>8</v>
      </c>
      <c r="C17" s="7">
        <v>21.3</v>
      </c>
      <c r="D17" s="7">
        <v>170.4</v>
      </c>
    </row>
    <row r="18" spans="1:4" x14ac:dyDescent="0.25">
      <c r="A18" s="4" t="s">
        <v>41</v>
      </c>
      <c r="B18" s="7">
        <v>10</v>
      </c>
      <c r="C18" s="7">
        <v>26.7</v>
      </c>
      <c r="D18" s="7">
        <v>267</v>
      </c>
    </row>
    <row r="19" spans="1:4" x14ac:dyDescent="0.25">
      <c r="C19" s="4" t="s">
        <v>42</v>
      </c>
      <c r="D19" s="7">
        <v>662.9</v>
      </c>
    </row>
    <row r="20" spans="1:4" x14ac:dyDescent="0.25">
      <c r="C20" s="4" t="s">
        <v>43</v>
      </c>
      <c r="D20" s="7">
        <v>113.23</v>
      </c>
    </row>
    <row r="22" spans="1:4" x14ac:dyDescent="0.25">
      <c r="A22" t="s">
        <v>44</v>
      </c>
      <c r="C22" s="17">
        <f>D20/D15</f>
        <v>0.62905555555555559</v>
      </c>
      <c r="D22" t="s">
        <v>45</v>
      </c>
    </row>
  </sheetData>
  <mergeCells count="6">
    <mergeCell ref="B12:C12"/>
    <mergeCell ref="A4:D4"/>
    <mergeCell ref="A5:D5"/>
    <mergeCell ref="A6:D6"/>
    <mergeCell ref="B10:C10"/>
    <mergeCell ref="B11:C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3B52-14E3-4D91-A352-55C5FB8B509D}">
  <sheetPr>
    <tabColor theme="7" tint="0.39997558519241921"/>
  </sheetPr>
  <dimension ref="A4:E19"/>
  <sheetViews>
    <sheetView workbookViewId="0">
      <selection activeCell="D29" sqref="D29"/>
    </sheetView>
  </sheetViews>
  <sheetFormatPr baseColWidth="10" defaultRowHeight="15" x14ac:dyDescent="0.25"/>
  <cols>
    <col min="2" max="5" width="17.7109375" customWidth="1"/>
  </cols>
  <sheetData>
    <row r="4" spans="1:5" ht="15.75" x14ac:dyDescent="0.25">
      <c r="A4" s="64" t="s">
        <v>222</v>
      </c>
      <c r="B4" s="65" t="s">
        <v>223</v>
      </c>
      <c r="C4" s="65" t="s">
        <v>224</v>
      </c>
      <c r="D4" s="65" t="s">
        <v>225</v>
      </c>
      <c r="E4" s="65" t="s">
        <v>226</v>
      </c>
    </row>
    <row r="5" spans="1:5" ht="15.75" x14ac:dyDescent="0.25">
      <c r="A5" s="65" t="s">
        <v>227</v>
      </c>
      <c r="B5" s="66">
        <v>4852.01</v>
      </c>
      <c r="C5" s="66">
        <v>2111.25</v>
      </c>
      <c r="D5" s="66">
        <v>526.21</v>
      </c>
      <c r="E5" s="66">
        <f>SUM(B5:D5)</f>
        <v>7489.47</v>
      </c>
    </row>
    <row r="6" spans="1:5" ht="15.75" x14ac:dyDescent="0.25">
      <c r="A6" s="65" t="s">
        <v>228</v>
      </c>
      <c r="B6" s="66">
        <v>1201.25</v>
      </c>
      <c r="C6" s="66">
        <v>1002.36</v>
      </c>
      <c r="D6" s="66">
        <v>854.26</v>
      </c>
      <c r="E6" s="66">
        <f>SUM(B6:D6)</f>
        <v>3057.87</v>
      </c>
    </row>
    <row r="7" spans="1:5" ht="15.75" x14ac:dyDescent="0.25">
      <c r="A7" s="65" t="s">
        <v>229</v>
      </c>
      <c r="B7" s="66">
        <f>B5-B6</f>
        <v>3650.76</v>
      </c>
      <c r="C7" s="66">
        <f>C5-C6</f>
        <v>1108.8899999999999</v>
      </c>
      <c r="D7" s="66">
        <f>D5-D6</f>
        <v>-328.04999999999995</v>
      </c>
      <c r="E7" s="66">
        <f>SUM(B7:D7)</f>
        <v>4431.5999999999995</v>
      </c>
    </row>
    <row r="10" spans="1:5" ht="15.75" x14ac:dyDescent="0.25">
      <c r="A10" s="64" t="s">
        <v>230</v>
      </c>
      <c r="B10" s="65" t="s">
        <v>223</v>
      </c>
      <c r="C10" s="65" t="s">
        <v>224</v>
      </c>
      <c r="D10" s="65" t="s">
        <v>225</v>
      </c>
      <c r="E10" s="65" t="s">
        <v>226</v>
      </c>
    </row>
    <row r="11" spans="1:5" ht="15.75" x14ac:dyDescent="0.25">
      <c r="A11" s="65" t="s">
        <v>227</v>
      </c>
      <c r="B11" s="66">
        <v>2543.25</v>
      </c>
      <c r="C11" s="66">
        <v>425.25</v>
      </c>
      <c r="D11" s="66">
        <v>125.36</v>
      </c>
      <c r="E11" s="66">
        <f>SUM(B11:D11)</f>
        <v>3093.86</v>
      </c>
    </row>
    <row r="12" spans="1:5" ht="15.75" x14ac:dyDescent="0.25">
      <c r="A12" s="65" t="s">
        <v>228</v>
      </c>
      <c r="B12" s="66">
        <v>584.32000000000005</v>
      </c>
      <c r="C12" s="66">
        <v>235.36</v>
      </c>
      <c r="D12" s="66">
        <v>145.25</v>
      </c>
      <c r="E12" s="66">
        <f>SUM(B12:D12)</f>
        <v>964.93000000000006</v>
      </c>
    </row>
    <row r="13" spans="1:5" ht="15.75" x14ac:dyDescent="0.25">
      <c r="A13" s="65" t="s">
        <v>229</v>
      </c>
      <c r="B13" s="66">
        <f>B11-B12</f>
        <v>1958.9299999999998</v>
      </c>
      <c r="C13" s="66">
        <f>C11-C12</f>
        <v>189.89</v>
      </c>
      <c r="D13" s="66">
        <f>D11-D12</f>
        <v>-19.89</v>
      </c>
      <c r="E13" s="66">
        <f>SUM(B13:D13)</f>
        <v>2128.9299999999998</v>
      </c>
    </row>
    <row r="16" spans="1:5" ht="15.75" x14ac:dyDescent="0.25">
      <c r="A16" s="64" t="s">
        <v>231</v>
      </c>
      <c r="B16" s="65" t="s">
        <v>223</v>
      </c>
      <c r="C16" s="65" t="s">
        <v>224</v>
      </c>
      <c r="D16" s="65" t="s">
        <v>225</v>
      </c>
      <c r="E16" s="65" t="s">
        <v>226</v>
      </c>
    </row>
    <row r="17" spans="1:5" ht="15.75" x14ac:dyDescent="0.25">
      <c r="A17" s="65" t="s">
        <v>227</v>
      </c>
      <c r="B17" s="66">
        <v>5584.36</v>
      </c>
      <c r="C17" s="66">
        <v>2153.25</v>
      </c>
      <c r="D17" s="66">
        <v>986.25</v>
      </c>
      <c r="E17" s="66">
        <f>SUM(B17:D17)</f>
        <v>8723.86</v>
      </c>
    </row>
    <row r="18" spans="1:5" ht="15.75" x14ac:dyDescent="0.25">
      <c r="A18" s="65" t="s">
        <v>228</v>
      </c>
      <c r="B18" s="66">
        <v>1002.36</v>
      </c>
      <c r="C18" s="66">
        <v>845.36</v>
      </c>
      <c r="D18" s="66">
        <v>100.25</v>
      </c>
      <c r="E18" s="66">
        <f>SUM(B18:D18)</f>
        <v>1947.97</v>
      </c>
    </row>
    <row r="19" spans="1:5" ht="15.75" x14ac:dyDescent="0.25">
      <c r="A19" s="65" t="s">
        <v>229</v>
      </c>
      <c r="B19" s="66">
        <f>B17-B18</f>
        <v>4582</v>
      </c>
      <c r="C19" s="66">
        <f>C17-C18</f>
        <v>1307.8899999999999</v>
      </c>
      <c r="D19" s="66">
        <f>D17-D18</f>
        <v>886</v>
      </c>
      <c r="E19" s="66">
        <f>SUM(B19:D19)</f>
        <v>6775.8899999999994</v>
      </c>
    </row>
  </sheetData>
  <dataConsolidate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1C5A-CB58-49EE-B58C-1CD9EC3566BA}">
  <sheetPr>
    <tabColor theme="5" tint="0.39997558519241921"/>
  </sheetPr>
  <dimension ref="A4:C12"/>
  <sheetViews>
    <sheetView workbookViewId="0">
      <selection activeCell="A16" sqref="A16"/>
    </sheetView>
  </sheetViews>
  <sheetFormatPr baseColWidth="10" defaultRowHeight="15" x14ac:dyDescent="0.25"/>
  <cols>
    <col min="1" max="1" width="17.85546875" bestFit="1" customWidth="1"/>
    <col min="2" max="3" width="16.7109375" customWidth="1"/>
  </cols>
  <sheetData>
    <row r="4" spans="1:3" x14ac:dyDescent="0.25">
      <c r="A4" s="67" t="s">
        <v>232</v>
      </c>
      <c r="B4" s="68" t="s">
        <v>233</v>
      </c>
      <c r="C4" s="69" t="s">
        <v>234</v>
      </c>
    </row>
    <row r="5" spans="1:3" x14ac:dyDescent="0.25">
      <c r="A5" s="70" t="s">
        <v>235</v>
      </c>
      <c r="B5" s="4" t="s">
        <v>236</v>
      </c>
      <c r="C5" s="71">
        <v>1000</v>
      </c>
    </row>
    <row r="6" spans="1:3" x14ac:dyDescent="0.25">
      <c r="A6" s="70" t="s">
        <v>237</v>
      </c>
      <c r="B6" s="4" t="s">
        <v>238</v>
      </c>
      <c r="C6" s="71">
        <v>500</v>
      </c>
    </row>
    <row r="7" spans="1:3" x14ac:dyDescent="0.25">
      <c r="A7" s="70" t="s">
        <v>239</v>
      </c>
      <c r="B7" s="4" t="s">
        <v>240</v>
      </c>
      <c r="C7" s="71">
        <v>200</v>
      </c>
    </row>
    <row r="8" spans="1:3" x14ac:dyDescent="0.25">
      <c r="A8" s="70" t="s">
        <v>241</v>
      </c>
      <c r="B8" s="4" t="s">
        <v>242</v>
      </c>
      <c r="C8" s="71">
        <v>600</v>
      </c>
    </row>
    <row r="9" spans="1:3" x14ac:dyDescent="0.25">
      <c r="A9" s="72" t="s">
        <v>243</v>
      </c>
      <c r="B9" s="73" t="s">
        <v>244</v>
      </c>
      <c r="C9" s="74">
        <v>2500</v>
      </c>
    </row>
    <row r="11" spans="1:3" ht="15.75" x14ac:dyDescent="0.25">
      <c r="A11" s="75" t="s">
        <v>245</v>
      </c>
      <c r="B11" s="76"/>
    </row>
    <row r="12" spans="1:3" ht="15.75" x14ac:dyDescent="0.25">
      <c r="A12" s="75" t="s">
        <v>246</v>
      </c>
      <c r="B12" s="7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72E4-0A42-46C3-90C0-DBCA2B27FEED}">
  <sheetPr>
    <tabColor rgb="FF00B050"/>
  </sheetPr>
  <dimension ref="A1:D11"/>
  <sheetViews>
    <sheetView workbookViewId="0">
      <selection activeCell="A22" sqref="A22"/>
    </sheetView>
  </sheetViews>
  <sheetFormatPr baseColWidth="10" defaultRowHeight="15" x14ac:dyDescent="0.25"/>
  <cols>
    <col min="1" max="1" width="15.85546875" style="2" customWidth="1"/>
    <col min="2" max="2" width="16.42578125" style="2" customWidth="1"/>
    <col min="3" max="4" width="21.140625" style="2" customWidth="1"/>
    <col min="5" max="16384" width="11.42578125" style="2"/>
  </cols>
  <sheetData>
    <row r="1" spans="1:4" ht="18.75" x14ac:dyDescent="0.25">
      <c r="A1" s="1" t="s">
        <v>0</v>
      </c>
    </row>
    <row r="3" spans="1:4" ht="18.75" x14ac:dyDescent="0.25">
      <c r="A3" s="3" t="s">
        <v>1</v>
      </c>
    </row>
    <row r="6" spans="1:4" ht="30" x14ac:dyDescent="0.25">
      <c r="A6" s="8" t="s">
        <v>2</v>
      </c>
      <c r="B6" s="9" t="s">
        <v>3</v>
      </c>
      <c r="C6" s="8" t="s">
        <v>4</v>
      </c>
      <c r="D6" s="8" t="s">
        <v>5</v>
      </c>
    </row>
    <row r="7" spans="1:4" x14ac:dyDescent="0.25">
      <c r="A7" s="4" t="s">
        <v>6</v>
      </c>
      <c r="B7" s="5">
        <v>12581</v>
      </c>
      <c r="C7" s="6"/>
      <c r="D7" s="7"/>
    </row>
    <row r="8" spans="1:4" x14ac:dyDescent="0.25">
      <c r="A8" s="4" t="s">
        <v>7</v>
      </c>
      <c r="B8" s="5">
        <v>25142</v>
      </c>
      <c r="C8" s="6"/>
      <c r="D8" s="7"/>
    </row>
    <row r="9" spans="1:4" x14ac:dyDescent="0.25">
      <c r="A9" s="4" t="s">
        <v>8</v>
      </c>
      <c r="B9" s="5">
        <v>13699</v>
      </c>
      <c r="C9" s="6"/>
      <c r="D9" s="7"/>
    </row>
    <row r="10" spans="1:4" x14ac:dyDescent="0.25">
      <c r="A10" s="4" t="s">
        <v>9</v>
      </c>
      <c r="B10" s="5">
        <v>9725</v>
      </c>
      <c r="C10" s="6"/>
      <c r="D10" s="7"/>
    </row>
    <row r="11" spans="1:4" x14ac:dyDescent="0.25">
      <c r="A11" s="4" t="s">
        <v>10</v>
      </c>
      <c r="B11" s="5">
        <v>18258</v>
      </c>
      <c r="C11" s="6"/>
      <c r="D11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9039-5267-4147-8474-8039D4637ED7}">
  <sheetPr>
    <tabColor rgb="FF00B050"/>
  </sheetPr>
  <dimension ref="A4:C12"/>
  <sheetViews>
    <sheetView workbookViewId="0">
      <selection activeCell="A22" sqref="A22"/>
    </sheetView>
  </sheetViews>
  <sheetFormatPr baseColWidth="10" defaultRowHeight="15" x14ac:dyDescent="0.25"/>
  <cols>
    <col min="1" max="1" width="32.7109375" customWidth="1"/>
    <col min="2" max="2" width="21" customWidth="1"/>
    <col min="3" max="3" width="32.7109375" customWidth="1"/>
  </cols>
  <sheetData>
    <row r="4" spans="1:3" x14ac:dyDescent="0.25">
      <c r="A4" s="10" t="s">
        <v>2</v>
      </c>
      <c r="B4" s="10" t="s">
        <v>11</v>
      </c>
      <c r="C4" s="10" t="s">
        <v>12</v>
      </c>
    </row>
    <row r="5" spans="1:3" x14ac:dyDescent="0.25">
      <c r="A5" s="4" t="s">
        <v>6</v>
      </c>
      <c r="B5" s="11">
        <v>3</v>
      </c>
      <c r="C5" s="12"/>
    </row>
    <row r="6" spans="1:3" x14ac:dyDescent="0.25">
      <c r="A6" s="4" t="s">
        <v>7</v>
      </c>
      <c r="B6" s="11">
        <v>1</v>
      </c>
      <c r="C6" s="12"/>
    </row>
    <row r="7" spans="1:3" x14ac:dyDescent="0.25">
      <c r="A7" s="4" t="s">
        <v>8</v>
      </c>
      <c r="B7" s="11">
        <v>2</v>
      </c>
      <c r="C7" s="12"/>
    </row>
    <row r="8" spans="1:3" x14ac:dyDescent="0.25">
      <c r="A8" s="4" t="s">
        <v>9</v>
      </c>
      <c r="B8" s="11">
        <v>1</v>
      </c>
      <c r="C8" s="12"/>
    </row>
    <row r="9" spans="1:3" x14ac:dyDescent="0.25">
      <c r="A9" s="4" t="s">
        <v>10</v>
      </c>
      <c r="B9" s="11">
        <v>5</v>
      </c>
      <c r="C9" s="12"/>
    </row>
    <row r="10" spans="1:3" x14ac:dyDescent="0.25">
      <c r="A10" s="4" t="s">
        <v>13</v>
      </c>
      <c r="B10" s="11">
        <v>0</v>
      </c>
      <c r="C10" s="12"/>
    </row>
    <row r="11" spans="1:3" x14ac:dyDescent="0.25">
      <c r="A11" s="4" t="s">
        <v>14</v>
      </c>
      <c r="B11" s="11">
        <v>2</v>
      </c>
      <c r="C11" s="12"/>
    </row>
    <row r="12" spans="1:3" x14ac:dyDescent="0.25">
      <c r="A12" s="4" t="s">
        <v>15</v>
      </c>
      <c r="B12" s="11">
        <v>2</v>
      </c>
      <c r="C12" s="1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5C3B-344A-4A32-B856-CDFBAEA70493}">
  <sheetPr>
    <tabColor rgb="FF00B050"/>
  </sheetPr>
  <dimension ref="A4:D11"/>
  <sheetViews>
    <sheetView workbookViewId="0">
      <selection activeCell="A22" sqref="A22"/>
    </sheetView>
  </sheetViews>
  <sheetFormatPr baseColWidth="10" defaultRowHeight="15" x14ac:dyDescent="0.25"/>
  <cols>
    <col min="1" max="3" width="21.85546875" customWidth="1"/>
    <col min="4" max="4" width="37.7109375" customWidth="1"/>
  </cols>
  <sheetData>
    <row r="4" spans="1:4" ht="45" x14ac:dyDescent="0.25">
      <c r="A4" s="13" t="s">
        <v>16</v>
      </c>
      <c r="B4" s="13" t="s">
        <v>11</v>
      </c>
      <c r="C4" s="13" t="s">
        <v>17</v>
      </c>
      <c r="D4" s="13" t="s">
        <v>18</v>
      </c>
    </row>
    <row r="5" spans="1:4" x14ac:dyDescent="0.25">
      <c r="A5" s="14" t="s">
        <v>19</v>
      </c>
      <c r="B5" s="15">
        <v>5</v>
      </c>
      <c r="C5" s="15">
        <v>10</v>
      </c>
      <c r="D5" s="16"/>
    </row>
    <row r="6" spans="1:4" x14ac:dyDescent="0.25">
      <c r="A6" s="14" t="s">
        <v>20</v>
      </c>
      <c r="B6" s="15">
        <v>6</v>
      </c>
      <c r="C6" s="15">
        <v>11</v>
      </c>
      <c r="D6" s="16"/>
    </row>
    <row r="7" spans="1:4" x14ac:dyDescent="0.25">
      <c r="A7" s="14" t="s">
        <v>21</v>
      </c>
      <c r="B7" s="15">
        <v>23</v>
      </c>
      <c r="C7" s="15">
        <v>8</v>
      </c>
      <c r="D7" s="16"/>
    </row>
    <row r="8" spans="1:4" x14ac:dyDescent="0.25">
      <c r="A8" s="14" t="s">
        <v>22</v>
      </c>
      <c r="B8" s="15">
        <v>1</v>
      </c>
      <c r="C8" s="15">
        <v>6</v>
      </c>
      <c r="D8" s="16"/>
    </row>
    <row r="9" spans="1:4" x14ac:dyDescent="0.25">
      <c r="A9" s="14" t="s">
        <v>23</v>
      </c>
      <c r="B9" s="15">
        <v>4</v>
      </c>
      <c r="C9" s="15">
        <v>12</v>
      </c>
      <c r="D9" s="16"/>
    </row>
    <row r="10" spans="1:4" x14ac:dyDescent="0.25">
      <c r="A10" s="14" t="s">
        <v>24</v>
      </c>
      <c r="B10" s="15">
        <v>1</v>
      </c>
      <c r="C10" s="15">
        <v>5</v>
      </c>
      <c r="D10" s="16"/>
    </row>
    <row r="11" spans="1:4" x14ac:dyDescent="0.25">
      <c r="A11" s="14" t="s">
        <v>25</v>
      </c>
      <c r="B11" s="15">
        <v>2</v>
      </c>
      <c r="C11" s="15">
        <v>6</v>
      </c>
      <c r="D11" s="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1C3F-1821-4402-BBAB-011EB7638ABC}">
  <sheetPr>
    <tabColor rgb="FF00B0F0"/>
  </sheetPr>
  <dimension ref="A4:G13"/>
  <sheetViews>
    <sheetView workbookViewId="0">
      <selection activeCell="D24" sqref="D24"/>
    </sheetView>
  </sheetViews>
  <sheetFormatPr baseColWidth="10" defaultRowHeight="15" x14ac:dyDescent="0.25"/>
  <cols>
    <col min="3" max="7" width="22.28515625" customWidth="1"/>
  </cols>
  <sheetData>
    <row r="4" spans="1:7" ht="15.75" x14ac:dyDescent="0.25">
      <c r="A4" s="37"/>
      <c r="B4" s="37"/>
      <c r="C4" s="18" t="s">
        <v>46</v>
      </c>
      <c r="D4" s="18" t="s">
        <v>47</v>
      </c>
      <c r="E4" s="18" t="s">
        <v>48</v>
      </c>
      <c r="F4" s="18" t="s">
        <v>49</v>
      </c>
      <c r="G4" s="18" t="s">
        <v>50</v>
      </c>
    </row>
    <row r="5" spans="1:7" ht="15.75" x14ac:dyDescent="0.25">
      <c r="A5" s="19" t="s">
        <v>51</v>
      </c>
      <c r="B5" s="20"/>
      <c r="C5" s="21">
        <v>50000</v>
      </c>
      <c r="D5" s="21">
        <v>42000</v>
      </c>
      <c r="E5" s="21">
        <v>60000</v>
      </c>
      <c r="F5" s="21">
        <v>55000</v>
      </c>
      <c r="G5" s="22"/>
    </row>
    <row r="6" spans="1:7" ht="15.75" x14ac:dyDescent="0.25">
      <c r="A6" s="19" t="s">
        <v>52</v>
      </c>
      <c r="B6" s="20"/>
      <c r="C6" s="21">
        <v>1000</v>
      </c>
      <c r="D6" s="21">
        <v>1300</v>
      </c>
      <c r="E6" s="21">
        <v>2200</v>
      </c>
      <c r="F6" s="21">
        <v>2500</v>
      </c>
      <c r="G6" s="22"/>
    </row>
    <row r="7" spans="1:7" ht="15.75" x14ac:dyDescent="0.25">
      <c r="A7" s="19" t="s">
        <v>53</v>
      </c>
      <c r="B7" s="18"/>
      <c r="C7" s="23"/>
      <c r="D7" s="23"/>
      <c r="E7" s="23"/>
      <c r="F7" s="23"/>
      <c r="G7" s="23"/>
    </row>
    <row r="8" spans="1:7" ht="15.75" x14ac:dyDescent="0.25">
      <c r="A8" s="19" t="s">
        <v>54</v>
      </c>
      <c r="B8" s="24">
        <v>0.18</v>
      </c>
      <c r="C8" s="25"/>
      <c r="D8" s="25"/>
      <c r="E8" s="25"/>
      <c r="F8" s="25"/>
      <c r="G8" s="25"/>
    </row>
    <row r="9" spans="1:7" ht="15.75" x14ac:dyDescent="0.25">
      <c r="A9" s="19" t="s">
        <v>55</v>
      </c>
      <c r="B9" s="24">
        <v>0.1</v>
      </c>
      <c r="C9" s="25"/>
      <c r="D9" s="25"/>
      <c r="E9" s="25"/>
      <c r="F9" s="25"/>
      <c r="G9" s="25"/>
    </row>
    <row r="10" spans="1:7" ht="15.75" x14ac:dyDescent="0.25">
      <c r="A10" s="19" t="s">
        <v>56</v>
      </c>
      <c r="B10" s="24">
        <v>0.02</v>
      </c>
      <c r="C10" s="25"/>
      <c r="D10" s="25"/>
      <c r="E10" s="25"/>
      <c r="F10" s="25"/>
      <c r="G10" s="25"/>
    </row>
    <row r="11" spans="1:7" ht="15.75" x14ac:dyDescent="0.25">
      <c r="A11" s="19" t="s">
        <v>57</v>
      </c>
      <c r="B11" s="24">
        <v>0.03</v>
      </c>
      <c r="C11" s="25"/>
      <c r="D11" s="25"/>
      <c r="E11" s="25"/>
      <c r="F11" s="25"/>
      <c r="G11" s="25"/>
    </row>
    <row r="12" spans="1:7" ht="15.75" x14ac:dyDescent="0.25">
      <c r="A12" s="19" t="s">
        <v>58</v>
      </c>
      <c r="B12" s="20"/>
      <c r="C12" s="25"/>
      <c r="D12" s="25"/>
      <c r="E12" s="25"/>
      <c r="F12" s="25"/>
      <c r="G12" s="25"/>
    </row>
    <row r="13" spans="1:7" x14ac:dyDescent="0.25">
      <c r="G13">
        <v>134000</v>
      </c>
    </row>
  </sheetData>
  <mergeCells count="1"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0306-8225-4374-8DF2-B8017A5250DF}">
  <sheetPr>
    <tabColor rgb="FFFF0000"/>
  </sheetPr>
  <dimension ref="A1:D58"/>
  <sheetViews>
    <sheetView workbookViewId="0">
      <selection activeCell="F23" sqref="F23"/>
    </sheetView>
  </sheetViews>
  <sheetFormatPr baseColWidth="10" defaultRowHeight="15" x14ac:dyDescent="0.25"/>
  <cols>
    <col min="1" max="3" width="18.42578125" customWidth="1"/>
    <col min="4" max="4" width="31.140625" customWidth="1"/>
  </cols>
  <sheetData>
    <row r="1" spans="1:4" x14ac:dyDescent="0.25">
      <c r="A1" t="s">
        <v>59</v>
      </c>
    </row>
    <row r="5" spans="1:4" ht="15.75" x14ac:dyDescent="0.25">
      <c r="A5" s="26" t="s">
        <v>30</v>
      </c>
      <c r="B5" s="26" t="s">
        <v>60</v>
      </c>
      <c r="C5" s="27" t="s">
        <v>61</v>
      </c>
      <c r="D5" s="28" t="s">
        <v>62</v>
      </c>
    </row>
    <row r="6" spans="1:4" ht="15.75" x14ac:dyDescent="0.25">
      <c r="A6" s="29" t="s">
        <v>63</v>
      </c>
      <c r="B6" s="29" t="s">
        <v>64</v>
      </c>
      <c r="C6" s="31">
        <v>6500</v>
      </c>
      <c r="D6" s="30">
        <v>25870</v>
      </c>
    </row>
    <row r="7" spans="1:4" ht="15.75" x14ac:dyDescent="0.25">
      <c r="A7" s="29" t="s">
        <v>65</v>
      </c>
      <c r="B7" s="29" t="s">
        <v>66</v>
      </c>
      <c r="C7" s="31">
        <v>6700</v>
      </c>
      <c r="D7" s="30">
        <v>2360</v>
      </c>
    </row>
    <row r="8" spans="1:4" ht="15.75" x14ac:dyDescent="0.25">
      <c r="A8" s="29" t="s">
        <v>67</v>
      </c>
      <c r="B8" s="29" t="s">
        <v>68</v>
      </c>
      <c r="C8" s="31">
        <v>6600</v>
      </c>
      <c r="D8" s="30">
        <v>5740</v>
      </c>
    </row>
    <row r="9" spans="1:4" ht="15.75" x14ac:dyDescent="0.25">
      <c r="A9" s="29" t="s">
        <v>69</v>
      </c>
      <c r="B9" s="29" t="s">
        <v>70</v>
      </c>
      <c r="C9" s="31">
        <v>6520</v>
      </c>
      <c r="D9" s="30">
        <v>16540</v>
      </c>
    </row>
    <row r="10" spans="1:4" ht="15.75" x14ac:dyDescent="0.25">
      <c r="A10" s="29" t="s">
        <v>71</v>
      </c>
      <c r="B10" s="29" t="s">
        <v>68</v>
      </c>
      <c r="C10" s="31">
        <v>6600</v>
      </c>
      <c r="D10" s="30">
        <v>8690</v>
      </c>
    </row>
    <row r="11" spans="1:4" ht="15.75" x14ac:dyDescent="0.25">
      <c r="A11" s="29" t="s">
        <v>72</v>
      </c>
      <c r="B11" s="29" t="s">
        <v>73</v>
      </c>
      <c r="C11" s="31">
        <v>6140</v>
      </c>
      <c r="D11" s="30">
        <v>3440</v>
      </c>
    </row>
    <row r="12" spans="1:4" ht="15.75" x14ac:dyDescent="0.25">
      <c r="A12" s="29" t="s">
        <v>74</v>
      </c>
      <c r="B12" s="29" t="s">
        <v>75</v>
      </c>
      <c r="C12" s="31">
        <v>6000</v>
      </c>
      <c r="D12" s="30">
        <v>21750</v>
      </c>
    </row>
    <row r="13" spans="1:4" ht="15.75" x14ac:dyDescent="0.25">
      <c r="A13" s="29" t="s">
        <v>76</v>
      </c>
      <c r="B13" s="29" t="s">
        <v>77</v>
      </c>
      <c r="C13" s="31">
        <v>6800</v>
      </c>
      <c r="D13" s="30">
        <v>3650</v>
      </c>
    </row>
    <row r="14" spans="1:4" ht="15.75" x14ac:dyDescent="0.25">
      <c r="A14" s="29" t="s">
        <v>78</v>
      </c>
      <c r="B14" s="29" t="s">
        <v>70</v>
      </c>
      <c r="C14" s="31">
        <v>6520</v>
      </c>
      <c r="D14" s="30">
        <v>9850</v>
      </c>
    </row>
    <row r="15" spans="1:4" ht="15.75" x14ac:dyDescent="0.25">
      <c r="A15" s="29" t="s">
        <v>79</v>
      </c>
      <c r="B15" s="29" t="s">
        <v>75</v>
      </c>
      <c r="C15" s="31">
        <v>6000</v>
      </c>
      <c r="D15" s="30">
        <v>33650</v>
      </c>
    </row>
    <row r="16" spans="1:4" ht="15.75" x14ac:dyDescent="0.25">
      <c r="A16" s="29" t="s">
        <v>80</v>
      </c>
      <c r="B16" s="29" t="s">
        <v>81</v>
      </c>
      <c r="C16" s="31">
        <v>6340</v>
      </c>
      <c r="D16" s="30">
        <v>11650</v>
      </c>
    </row>
    <row r="17" spans="1:4" ht="15.75" x14ac:dyDescent="0.25">
      <c r="A17" s="29" t="s">
        <v>82</v>
      </c>
      <c r="B17" s="29" t="s">
        <v>70</v>
      </c>
      <c r="C17" s="31">
        <v>6520</v>
      </c>
      <c r="D17" s="30">
        <v>11870</v>
      </c>
    </row>
    <row r="18" spans="1:4" ht="15.75" x14ac:dyDescent="0.25">
      <c r="A18" s="29" t="s">
        <v>83</v>
      </c>
      <c r="B18" s="29" t="s">
        <v>77</v>
      </c>
      <c r="C18" s="31">
        <v>6800</v>
      </c>
      <c r="D18" s="30">
        <v>5140</v>
      </c>
    </row>
    <row r="19" spans="1:4" ht="15.75" x14ac:dyDescent="0.25">
      <c r="A19" s="29" t="s">
        <v>84</v>
      </c>
      <c r="B19" s="29" t="s">
        <v>68</v>
      </c>
      <c r="C19" s="31">
        <v>6600</v>
      </c>
      <c r="D19" s="30">
        <v>10540</v>
      </c>
    </row>
    <row r="20" spans="1:4" ht="15.75" x14ac:dyDescent="0.25">
      <c r="A20" s="29" t="s">
        <v>85</v>
      </c>
      <c r="B20" s="29" t="s">
        <v>68</v>
      </c>
      <c r="C20" s="31">
        <v>6600</v>
      </c>
      <c r="D20" s="30">
        <v>2560</v>
      </c>
    </row>
    <row r="21" spans="1:4" ht="15.75" x14ac:dyDescent="0.25">
      <c r="A21" s="29" t="s">
        <v>86</v>
      </c>
      <c r="B21" s="29" t="s">
        <v>77</v>
      </c>
      <c r="C21" s="31">
        <v>6800</v>
      </c>
      <c r="D21" s="30">
        <v>7850</v>
      </c>
    </row>
    <row r="22" spans="1:4" ht="15.75" x14ac:dyDescent="0.25">
      <c r="A22" s="29" t="s">
        <v>87</v>
      </c>
      <c r="B22" s="29" t="s">
        <v>68</v>
      </c>
      <c r="C22" s="31">
        <v>6600</v>
      </c>
      <c r="D22" s="30">
        <v>9320</v>
      </c>
    </row>
    <row r="23" spans="1:4" ht="15.75" x14ac:dyDescent="0.25">
      <c r="A23" s="29" t="s">
        <v>88</v>
      </c>
      <c r="B23" s="29" t="s">
        <v>66</v>
      </c>
      <c r="C23" s="31">
        <v>6700</v>
      </c>
      <c r="D23" s="30">
        <v>11690</v>
      </c>
    </row>
    <row r="24" spans="1:4" ht="15.75" x14ac:dyDescent="0.25">
      <c r="A24" s="29" t="s">
        <v>89</v>
      </c>
      <c r="B24" s="29" t="s">
        <v>75</v>
      </c>
      <c r="C24" s="31">
        <v>6000</v>
      </c>
      <c r="D24" s="30">
        <v>11720</v>
      </c>
    </row>
    <row r="25" spans="1:4" ht="15.75" x14ac:dyDescent="0.25">
      <c r="A25" s="29" t="s">
        <v>90</v>
      </c>
      <c r="B25" s="29" t="s">
        <v>75</v>
      </c>
      <c r="C25" s="31">
        <v>6000</v>
      </c>
      <c r="D25" s="30">
        <v>16220</v>
      </c>
    </row>
    <row r="26" spans="1:4" ht="15.75" x14ac:dyDescent="0.25">
      <c r="A26" s="29" t="s">
        <v>91</v>
      </c>
      <c r="B26" s="29" t="s">
        <v>75</v>
      </c>
      <c r="C26" s="31">
        <v>6000</v>
      </c>
      <c r="D26" s="30">
        <v>8480</v>
      </c>
    </row>
    <row r="27" spans="1:4" ht="15.75" x14ac:dyDescent="0.25">
      <c r="A27" s="29" t="s">
        <v>92</v>
      </c>
      <c r="B27" s="29" t="s">
        <v>66</v>
      </c>
      <c r="C27" s="31">
        <v>6700</v>
      </c>
      <c r="D27" s="30">
        <v>8750</v>
      </c>
    </row>
    <row r="28" spans="1:4" ht="15.75" x14ac:dyDescent="0.25">
      <c r="A28" s="29" t="s">
        <v>93</v>
      </c>
      <c r="B28" s="29" t="s">
        <v>73</v>
      </c>
      <c r="C28" s="31">
        <v>6140</v>
      </c>
      <c r="D28" s="30">
        <v>12650</v>
      </c>
    </row>
    <row r="29" spans="1:4" ht="15.75" x14ac:dyDescent="0.25">
      <c r="A29" s="29" t="s">
        <v>94</v>
      </c>
      <c r="B29" s="29" t="s">
        <v>64</v>
      </c>
      <c r="C29" s="31">
        <v>6500</v>
      </c>
      <c r="D29" s="30">
        <v>14110</v>
      </c>
    </row>
    <row r="30" spans="1:4" ht="15.75" x14ac:dyDescent="0.25">
      <c r="A30" s="29" t="s">
        <v>95</v>
      </c>
      <c r="B30" s="29" t="s">
        <v>77</v>
      </c>
      <c r="C30" s="31">
        <v>6800</v>
      </c>
      <c r="D30" s="30">
        <v>2780</v>
      </c>
    </row>
    <row r="31" spans="1:4" ht="15.75" x14ac:dyDescent="0.25">
      <c r="A31" s="29" t="s">
        <v>96</v>
      </c>
      <c r="B31" s="29" t="s">
        <v>68</v>
      </c>
      <c r="C31" s="31">
        <v>6600</v>
      </c>
      <c r="D31" s="30">
        <v>1680</v>
      </c>
    </row>
    <row r="32" spans="1:4" ht="15.75" x14ac:dyDescent="0.25">
      <c r="A32" s="29" t="s">
        <v>97</v>
      </c>
      <c r="B32" s="29" t="s">
        <v>75</v>
      </c>
      <c r="C32" s="31">
        <v>6000</v>
      </c>
      <c r="D32" s="30">
        <v>7500</v>
      </c>
    </row>
    <row r="33" spans="1:4" ht="15.75" x14ac:dyDescent="0.25">
      <c r="A33" s="29" t="s">
        <v>98</v>
      </c>
      <c r="B33" s="29" t="s">
        <v>66</v>
      </c>
      <c r="C33" s="31">
        <v>6700</v>
      </c>
      <c r="D33" s="30">
        <v>3650</v>
      </c>
    </row>
    <row r="34" spans="1:4" ht="15.75" x14ac:dyDescent="0.25">
      <c r="A34" s="29" t="s">
        <v>99</v>
      </c>
      <c r="B34" s="29" t="s">
        <v>73</v>
      </c>
      <c r="C34" s="31">
        <v>6140</v>
      </c>
      <c r="D34" s="30">
        <v>2640</v>
      </c>
    </row>
    <row r="35" spans="1:4" ht="15.75" x14ac:dyDescent="0.25">
      <c r="A35" s="29" t="s">
        <v>100</v>
      </c>
      <c r="B35" s="29" t="s">
        <v>75</v>
      </c>
      <c r="C35" s="31">
        <v>6000</v>
      </c>
      <c r="D35" s="30">
        <v>11750</v>
      </c>
    </row>
    <row r="36" spans="1:4" ht="15.75" x14ac:dyDescent="0.25">
      <c r="A36" s="29" t="s">
        <v>101</v>
      </c>
      <c r="B36" s="29" t="s">
        <v>70</v>
      </c>
      <c r="C36" s="31">
        <v>6520</v>
      </c>
      <c r="D36" s="30">
        <v>3480</v>
      </c>
    </row>
    <row r="37" spans="1:4" ht="15.75" x14ac:dyDescent="0.25">
      <c r="A37" s="29" t="s">
        <v>102</v>
      </c>
      <c r="B37" s="29" t="s">
        <v>70</v>
      </c>
      <c r="C37" s="31">
        <v>6520</v>
      </c>
      <c r="D37" s="30">
        <v>8160</v>
      </c>
    </row>
    <row r="38" spans="1:4" ht="15.75" x14ac:dyDescent="0.25">
      <c r="A38" s="29" t="s">
        <v>103</v>
      </c>
      <c r="B38" s="29" t="s">
        <v>73</v>
      </c>
      <c r="C38" s="31">
        <v>6140</v>
      </c>
      <c r="D38" s="30">
        <v>5210</v>
      </c>
    </row>
    <row r="39" spans="1:4" ht="15.75" x14ac:dyDescent="0.25">
      <c r="A39" s="29" t="s">
        <v>104</v>
      </c>
      <c r="B39" s="29" t="s">
        <v>70</v>
      </c>
      <c r="C39" s="31">
        <v>6520</v>
      </c>
      <c r="D39" s="30">
        <v>4620</v>
      </c>
    </row>
    <row r="40" spans="1:4" ht="15.75" x14ac:dyDescent="0.25">
      <c r="A40" s="29" t="s">
        <v>105</v>
      </c>
      <c r="B40" s="29" t="s">
        <v>64</v>
      </c>
      <c r="C40" s="31">
        <v>6500</v>
      </c>
      <c r="D40" s="30">
        <v>5680</v>
      </c>
    </row>
    <row r="41" spans="1:4" ht="15.75" x14ac:dyDescent="0.25">
      <c r="A41" s="29" t="s">
        <v>106</v>
      </c>
      <c r="B41" s="29" t="s">
        <v>70</v>
      </c>
      <c r="C41" s="31">
        <v>6520</v>
      </c>
      <c r="D41" s="30">
        <v>2540</v>
      </c>
    </row>
    <row r="42" spans="1:4" ht="15.75" x14ac:dyDescent="0.25">
      <c r="A42" s="29" t="s">
        <v>107</v>
      </c>
      <c r="B42" s="29" t="s">
        <v>73</v>
      </c>
      <c r="C42" s="31">
        <v>6140</v>
      </c>
      <c r="D42" s="30">
        <v>21850</v>
      </c>
    </row>
    <row r="43" spans="1:4" ht="15.75" x14ac:dyDescent="0.25">
      <c r="A43" s="29" t="s">
        <v>108</v>
      </c>
      <c r="B43" s="29" t="s">
        <v>70</v>
      </c>
      <c r="C43" s="31">
        <v>6520</v>
      </c>
      <c r="D43" s="30">
        <v>1870</v>
      </c>
    </row>
    <row r="44" spans="1:4" ht="15.75" x14ac:dyDescent="0.25">
      <c r="A44" s="29" t="s">
        <v>109</v>
      </c>
      <c r="B44" s="29" t="s">
        <v>110</v>
      </c>
      <c r="C44" s="31">
        <v>6250</v>
      </c>
      <c r="D44" s="30">
        <v>9630</v>
      </c>
    </row>
    <row r="45" spans="1:4" ht="15.75" x14ac:dyDescent="0.25">
      <c r="A45" s="29" t="s">
        <v>111</v>
      </c>
      <c r="B45" s="29" t="s">
        <v>64</v>
      </c>
      <c r="C45" s="31">
        <v>6500</v>
      </c>
      <c r="D45" s="30">
        <v>4550</v>
      </c>
    </row>
    <row r="46" spans="1:4" ht="15.75" x14ac:dyDescent="0.25">
      <c r="A46" s="29" t="s">
        <v>112</v>
      </c>
      <c r="B46" s="29" t="s">
        <v>75</v>
      </c>
      <c r="C46" s="31">
        <v>6000</v>
      </c>
      <c r="D46" s="30">
        <v>2750</v>
      </c>
    </row>
    <row r="47" spans="1:4" ht="15.75" x14ac:dyDescent="0.25">
      <c r="A47" s="29" t="s">
        <v>113</v>
      </c>
      <c r="B47" s="29" t="s">
        <v>68</v>
      </c>
      <c r="C47" s="31">
        <v>6600</v>
      </c>
      <c r="D47" s="30">
        <v>6520</v>
      </c>
    </row>
    <row r="48" spans="1:4" ht="15.75" x14ac:dyDescent="0.25">
      <c r="A48" s="29" t="s">
        <v>114</v>
      </c>
      <c r="B48" s="29" t="s">
        <v>81</v>
      </c>
      <c r="C48" s="31">
        <v>6340</v>
      </c>
      <c r="D48" s="30">
        <v>1630</v>
      </c>
    </row>
    <row r="49" spans="1:4" ht="15.75" x14ac:dyDescent="0.25">
      <c r="A49" s="29" t="s">
        <v>115</v>
      </c>
      <c r="B49" s="29" t="s">
        <v>64</v>
      </c>
      <c r="C49" s="31">
        <v>6500</v>
      </c>
      <c r="D49" s="30">
        <v>18650</v>
      </c>
    </row>
    <row r="50" spans="1:4" ht="15.75" x14ac:dyDescent="0.25">
      <c r="A50" s="29" t="s">
        <v>116</v>
      </c>
      <c r="B50" s="29" t="s">
        <v>77</v>
      </c>
      <c r="C50" s="31">
        <v>6800</v>
      </c>
      <c r="D50" s="30">
        <v>4670</v>
      </c>
    </row>
    <row r="51" spans="1:4" ht="15.75" x14ac:dyDescent="0.25">
      <c r="A51" s="29" t="s">
        <v>117</v>
      </c>
      <c r="B51" s="29" t="s">
        <v>66</v>
      </c>
      <c r="C51" s="31">
        <v>6700</v>
      </c>
      <c r="D51" s="30">
        <v>17540</v>
      </c>
    </row>
    <row r="52" spans="1:4" ht="15.75" x14ac:dyDescent="0.25">
      <c r="A52" s="29" t="s">
        <v>118</v>
      </c>
      <c r="B52" s="29" t="s">
        <v>75</v>
      </c>
      <c r="C52" s="31">
        <v>6000</v>
      </c>
      <c r="D52" s="30">
        <v>1580</v>
      </c>
    </row>
    <row r="53" spans="1:4" ht="15.75" x14ac:dyDescent="0.25">
      <c r="A53" s="29" t="s">
        <v>119</v>
      </c>
      <c r="B53" s="29" t="s">
        <v>68</v>
      </c>
      <c r="C53" s="31">
        <v>6600</v>
      </c>
      <c r="D53" s="30">
        <v>9820</v>
      </c>
    </row>
    <row r="54" spans="1:4" ht="15.75" x14ac:dyDescent="0.25">
      <c r="A54" s="29" t="s">
        <v>120</v>
      </c>
      <c r="B54" s="29" t="s">
        <v>70</v>
      </c>
      <c r="C54" s="31">
        <v>6520</v>
      </c>
      <c r="D54" s="30">
        <v>7650</v>
      </c>
    </row>
    <row r="55" spans="1:4" ht="15.75" x14ac:dyDescent="0.25">
      <c r="A55" s="29" t="s">
        <v>121</v>
      </c>
      <c r="B55" s="29" t="s">
        <v>81</v>
      </c>
      <c r="C55" s="31">
        <v>6340</v>
      </c>
      <c r="D55" s="30">
        <v>4960</v>
      </c>
    </row>
    <row r="56" spans="1:4" ht="15.75" x14ac:dyDescent="0.25">
      <c r="A56" s="29" t="s">
        <v>122</v>
      </c>
      <c r="B56" s="29" t="s">
        <v>77</v>
      </c>
      <c r="C56" s="31">
        <v>6800</v>
      </c>
      <c r="D56" s="30">
        <v>4690</v>
      </c>
    </row>
    <row r="57" spans="1:4" ht="15.75" x14ac:dyDescent="0.25">
      <c r="A57" s="29" t="s">
        <v>123</v>
      </c>
      <c r="B57" s="29" t="s">
        <v>110</v>
      </c>
      <c r="C57" s="31">
        <v>6250</v>
      </c>
      <c r="D57" s="30">
        <v>7520</v>
      </c>
    </row>
    <row r="58" spans="1:4" ht="15.75" x14ac:dyDescent="0.25">
      <c r="A58" s="29" t="s">
        <v>124</v>
      </c>
      <c r="B58" s="29" t="s">
        <v>81</v>
      </c>
      <c r="C58" s="31">
        <v>6340</v>
      </c>
      <c r="D58" s="30">
        <v>5680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6553-C120-432F-AE9F-E46286DA83BF}">
  <sheetPr>
    <tabColor theme="8" tint="0.39997558519241921"/>
  </sheetPr>
  <dimension ref="A4:B18"/>
  <sheetViews>
    <sheetView workbookViewId="0">
      <selection activeCell="B35" sqref="B35"/>
    </sheetView>
  </sheetViews>
  <sheetFormatPr baseColWidth="10" defaultRowHeight="15" x14ac:dyDescent="0.25"/>
  <cols>
    <col min="1" max="1" width="16.5703125" customWidth="1"/>
    <col min="2" max="2" width="41" customWidth="1"/>
  </cols>
  <sheetData>
    <row r="4" spans="1:2" x14ac:dyDescent="0.25">
      <c r="A4" s="33" t="s">
        <v>125</v>
      </c>
      <c r="B4" s="10" t="s">
        <v>126</v>
      </c>
    </row>
    <row r="5" spans="1:2" x14ac:dyDescent="0.25">
      <c r="A5" s="4" t="s">
        <v>127</v>
      </c>
      <c r="B5" s="7"/>
    </row>
    <row r="6" spans="1:2" x14ac:dyDescent="0.25">
      <c r="A6" s="4" t="s">
        <v>128</v>
      </c>
      <c r="B6" s="7">
        <v>10</v>
      </c>
    </row>
    <row r="7" spans="1:2" x14ac:dyDescent="0.25">
      <c r="A7" s="4" t="s">
        <v>129</v>
      </c>
      <c r="B7" s="7"/>
    </row>
    <row r="8" spans="1:2" x14ac:dyDescent="0.25">
      <c r="A8" s="4" t="s">
        <v>130</v>
      </c>
      <c r="B8" s="7"/>
    </row>
    <row r="9" spans="1:2" x14ac:dyDescent="0.25">
      <c r="A9" s="4" t="s">
        <v>131</v>
      </c>
      <c r="B9" s="7"/>
    </row>
    <row r="10" spans="1:2" x14ac:dyDescent="0.25">
      <c r="A10" s="4" t="s">
        <v>132</v>
      </c>
      <c r="B10" s="7"/>
    </row>
    <row r="17" spans="1:1" x14ac:dyDescent="0.25">
      <c r="A17" s="32"/>
    </row>
    <row r="18" spans="1:1" x14ac:dyDescent="0.25">
      <c r="A18" s="32"/>
    </row>
  </sheetData>
  <dataValidations count="1">
    <dataValidation type="decimal" errorStyle="warning" allowBlank="1" showInputMessage="1" showErrorMessage="1" errorTitle="yo" error="yyy" promptTitle="oups" prompt="fghf fg_x000a_hg_x000a_fh" sqref="B5:B10" xr:uid="{91B0E65F-58C8-4770-B8A0-BF7EE6FE1FA5}">
      <formula1>10</formula1>
      <formula2>20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C14E-8EEC-4A83-8297-B786A9027023}">
  <sheetPr>
    <tabColor rgb="FFC00000"/>
  </sheetPr>
  <dimension ref="A4:M26"/>
  <sheetViews>
    <sheetView workbookViewId="0">
      <selection activeCell="J10" sqref="J10"/>
    </sheetView>
  </sheetViews>
  <sheetFormatPr baseColWidth="10" defaultRowHeight="15" x14ac:dyDescent="0.25"/>
  <cols>
    <col min="4" max="4" width="13.42578125" customWidth="1"/>
    <col min="13" max="13" width="61.42578125" customWidth="1"/>
  </cols>
  <sheetData>
    <row r="4" spans="1:13" ht="21" x14ac:dyDescent="0.35">
      <c r="A4" s="38" t="s">
        <v>133</v>
      </c>
      <c r="B4" s="38"/>
      <c r="C4" s="38"/>
      <c r="D4" s="38"/>
      <c r="E4" s="38"/>
      <c r="F4" s="38"/>
      <c r="G4" s="38"/>
      <c r="H4" s="38"/>
      <c r="I4" s="38"/>
    </row>
    <row r="5" spans="1:13" ht="47.25" x14ac:dyDescent="0.25">
      <c r="A5" s="39" t="s">
        <v>125</v>
      </c>
      <c r="B5" s="39" t="s">
        <v>134</v>
      </c>
      <c r="C5" s="39" t="s">
        <v>135</v>
      </c>
      <c r="D5" s="39" t="s">
        <v>136</v>
      </c>
      <c r="E5" s="40" t="s">
        <v>137</v>
      </c>
      <c r="F5" s="40" t="s">
        <v>138</v>
      </c>
      <c r="G5" s="39" t="s">
        <v>139</v>
      </c>
      <c r="H5" s="39" t="s">
        <v>140</v>
      </c>
      <c r="I5" s="39" t="s">
        <v>141</v>
      </c>
      <c r="K5" s="47" t="s">
        <v>192</v>
      </c>
    </row>
    <row r="6" spans="1:13" ht="15.75" x14ac:dyDescent="0.25">
      <c r="A6" s="41" t="s">
        <v>142</v>
      </c>
      <c r="B6" s="41" t="s">
        <v>143</v>
      </c>
      <c r="C6" s="42" t="s">
        <v>144</v>
      </c>
      <c r="D6" s="42" t="s">
        <v>145</v>
      </c>
      <c r="E6" s="43">
        <v>38504</v>
      </c>
      <c r="F6" s="46"/>
      <c r="G6" s="44">
        <v>1781.56</v>
      </c>
      <c r="H6" s="45"/>
      <c r="I6" s="45"/>
      <c r="K6" s="48"/>
    </row>
    <row r="7" spans="1:13" ht="15.75" x14ac:dyDescent="0.25">
      <c r="A7" s="41" t="s">
        <v>146</v>
      </c>
      <c r="B7" s="41" t="s">
        <v>147</v>
      </c>
      <c r="C7" s="42" t="s">
        <v>148</v>
      </c>
      <c r="D7" s="42" t="s">
        <v>145</v>
      </c>
      <c r="E7" s="43">
        <v>38548</v>
      </c>
      <c r="F7" s="46"/>
      <c r="G7" s="44">
        <v>1768.99</v>
      </c>
      <c r="H7" s="45"/>
      <c r="I7" s="45"/>
    </row>
    <row r="8" spans="1:13" ht="15.75" x14ac:dyDescent="0.25">
      <c r="A8" s="41" t="s">
        <v>149</v>
      </c>
      <c r="B8" s="41" t="s">
        <v>150</v>
      </c>
      <c r="C8" s="42" t="s">
        <v>151</v>
      </c>
      <c r="D8" s="42" t="s">
        <v>145</v>
      </c>
      <c r="E8" s="43">
        <v>38869</v>
      </c>
      <c r="F8" s="46"/>
      <c r="G8" s="44">
        <v>1498.75</v>
      </c>
      <c r="H8" s="45"/>
      <c r="I8" s="45"/>
    </row>
    <row r="9" spans="1:13" ht="15.75" x14ac:dyDescent="0.25">
      <c r="A9" s="41" t="s">
        <v>152</v>
      </c>
      <c r="B9" s="41" t="s">
        <v>153</v>
      </c>
      <c r="C9" s="42" t="s">
        <v>148</v>
      </c>
      <c r="D9" s="42" t="s">
        <v>154</v>
      </c>
      <c r="E9" s="43">
        <v>38108</v>
      </c>
      <c r="F9" s="46"/>
      <c r="G9" s="44">
        <v>1594.56</v>
      </c>
      <c r="H9" s="45"/>
      <c r="I9" s="45"/>
    </row>
    <row r="10" spans="1:13" ht="15.75" x14ac:dyDescent="0.25">
      <c r="A10" s="41" t="s">
        <v>155</v>
      </c>
      <c r="B10" s="41" t="s">
        <v>156</v>
      </c>
      <c r="C10" s="42" t="s">
        <v>148</v>
      </c>
      <c r="D10" s="42" t="s">
        <v>154</v>
      </c>
      <c r="E10" s="43">
        <v>38657</v>
      </c>
      <c r="F10" s="46"/>
      <c r="G10" s="44">
        <v>1251.75</v>
      </c>
      <c r="H10" s="45"/>
      <c r="I10" s="45"/>
    </row>
    <row r="11" spans="1:13" ht="16.5" x14ac:dyDescent="0.3">
      <c r="A11" s="41" t="s">
        <v>157</v>
      </c>
      <c r="B11" s="41" t="s">
        <v>158</v>
      </c>
      <c r="C11" s="42" t="s">
        <v>159</v>
      </c>
      <c r="D11" s="42" t="s">
        <v>145</v>
      </c>
      <c r="E11" s="43">
        <v>37210</v>
      </c>
      <c r="F11" s="46"/>
      <c r="G11" s="44">
        <v>1358.72</v>
      </c>
      <c r="H11" s="45"/>
      <c r="I11" s="45"/>
      <c r="K11" s="49" t="s">
        <v>193</v>
      </c>
    </row>
    <row r="12" spans="1:13" ht="15.75" x14ac:dyDescent="0.25">
      <c r="A12" s="41" t="s">
        <v>160</v>
      </c>
      <c r="B12" s="41" t="s">
        <v>161</v>
      </c>
      <c r="C12" s="42" t="s">
        <v>159</v>
      </c>
      <c r="D12" s="42" t="s">
        <v>154</v>
      </c>
      <c r="E12" s="43">
        <v>37514</v>
      </c>
      <c r="F12" s="46"/>
      <c r="G12" s="44">
        <v>1689</v>
      </c>
      <c r="H12" s="45"/>
      <c r="I12" s="45"/>
    </row>
    <row r="13" spans="1:13" ht="15.75" x14ac:dyDescent="0.25">
      <c r="A13" s="41" t="s">
        <v>162</v>
      </c>
      <c r="B13" s="41" t="s">
        <v>163</v>
      </c>
      <c r="C13" s="42" t="s">
        <v>151</v>
      </c>
      <c r="D13" s="42" t="s">
        <v>145</v>
      </c>
      <c r="E13" s="43">
        <v>38231</v>
      </c>
      <c r="F13" s="46"/>
      <c r="G13" s="44">
        <v>1460</v>
      </c>
      <c r="H13" s="45"/>
      <c r="I13" s="45"/>
    </row>
    <row r="14" spans="1:13" ht="16.5" x14ac:dyDescent="0.25">
      <c r="A14" s="41" t="s">
        <v>164</v>
      </c>
      <c r="B14" s="41" t="s">
        <v>165</v>
      </c>
      <c r="C14" s="42" t="s">
        <v>151</v>
      </c>
      <c r="D14" s="42" t="s">
        <v>145</v>
      </c>
      <c r="E14" s="43">
        <v>37926</v>
      </c>
      <c r="F14" s="46"/>
      <c r="G14" s="44">
        <v>2128.75</v>
      </c>
      <c r="H14" s="45"/>
      <c r="I14" s="45"/>
      <c r="K14" s="54" t="s">
        <v>194</v>
      </c>
      <c r="L14" s="53" t="s">
        <v>195</v>
      </c>
      <c r="M14" s="53"/>
    </row>
    <row r="15" spans="1:13" ht="16.5" x14ac:dyDescent="0.25">
      <c r="A15" s="41" t="s">
        <v>166</v>
      </c>
      <c r="B15" s="41" t="s">
        <v>167</v>
      </c>
      <c r="C15" s="42" t="s">
        <v>151</v>
      </c>
      <c r="D15" s="42" t="s">
        <v>145</v>
      </c>
      <c r="E15" s="43">
        <v>39462</v>
      </c>
      <c r="F15" s="46"/>
      <c r="G15" s="44">
        <v>1150.75</v>
      </c>
      <c r="H15" s="45"/>
      <c r="I15" s="45"/>
      <c r="K15" s="54"/>
      <c r="L15" s="53"/>
      <c r="M15" s="53"/>
    </row>
    <row r="16" spans="1:13" ht="16.5" x14ac:dyDescent="0.25">
      <c r="A16" s="41" t="s">
        <v>168</v>
      </c>
      <c r="B16" s="41" t="s">
        <v>169</v>
      </c>
      <c r="C16" s="42" t="s">
        <v>170</v>
      </c>
      <c r="D16" s="42" t="s">
        <v>154</v>
      </c>
      <c r="E16" s="43">
        <v>38991</v>
      </c>
      <c r="F16" s="46"/>
      <c r="G16" s="44">
        <v>1255.5</v>
      </c>
      <c r="H16" s="45"/>
      <c r="I16" s="45"/>
      <c r="K16" s="54"/>
      <c r="L16" s="52" t="s">
        <v>196</v>
      </c>
      <c r="M16" s="52" t="s">
        <v>197</v>
      </c>
    </row>
    <row r="17" spans="1:13" ht="16.5" x14ac:dyDescent="0.25">
      <c r="A17" s="41" t="s">
        <v>171</v>
      </c>
      <c r="B17" s="41" t="s">
        <v>172</v>
      </c>
      <c r="C17" s="42" t="s">
        <v>148</v>
      </c>
      <c r="D17" s="42" t="s">
        <v>154</v>
      </c>
      <c r="E17" s="43">
        <v>38153</v>
      </c>
      <c r="F17" s="46"/>
      <c r="G17" s="44">
        <v>1485.33</v>
      </c>
      <c r="H17" s="45"/>
      <c r="I17" s="45"/>
      <c r="K17" s="54"/>
      <c r="L17" s="51" t="s">
        <v>198</v>
      </c>
      <c r="M17" s="51" t="s">
        <v>199</v>
      </c>
    </row>
    <row r="18" spans="1:13" ht="16.5" x14ac:dyDescent="0.25">
      <c r="A18" s="41" t="s">
        <v>173</v>
      </c>
      <c r="B18" s="41" t="s">
        <v>174</v>
      </c>
      <c r="C18" s="42" t="s">
        <v>170</v>
      </c>
      <c r="D18" s="42" t="s">
        <v>154</v>
      </c>
      <c r="E18" s="43">
        <v>37712</v>
      </c>
      <c r="F18" s="46"/>
      <c r="G18" s="44">
        <v>1589</v>
      </c>
      <c r="H18" s="45"/>
      <c r="I18" s="45"/>
      <c r="K18" s="54"/>
      <c r="L18" s="51" t="s">
        <v>200</v>
      </c>
      <c r="M18" s="51" t="s">
        <v>201</v>
      </c>
    </row>
    <row r="19" spans="1:13" ht="16.5" x14ac:dyDescent="0.25">
      <c r="A19" s="41" t="s">
        <v>175</v>
      </c>
      <c r="B19" s="41" t="s">
        <v>176</v>
      </c>
      <c r="C19" s="42" t="s">
        <v>170</v>
      </c>
      <c r="D19" s="42" t="s">
        <v>177</v>
      </c>
      <c r="E19" s="43">
        <v>37438</v>
      </c>
      <c r="F19" s="46"/>
      <c r="G19" s="44">
        <v>2785</v>
      </c>
      <c r="H19" s="45"/>
      <c r="I19" s="45"/>
      <c r="K19" s="54"/>
      <c r="L19" s="51" t="s">
        <v>202</v>
      </c>
      <c r="M19" s="51" t="s">
        <v>203</v>
      </c>
    </row>
    <row r="20" spans="1:13" ht="33" x14ac:dyDescent="0.25">
      <c r="A20" s="41" t="s">
        <v>178</v>
      </c>
      <c r="B20" s="41" t="s">
        <v>179</v>
      </c>
      <c r="C20" s="42" t="s">
        <v>180</v>
      </c>
      <c r="D20" s="42" t="s">
        <v>154</v>
      </c>
      <c r="E20" s="43">
        <v>39859</v>
      </c>
      <c r="F20" s="46"/>
      <c r="G20" s="44">
        <v>1350.66</v>
      </c>
      <c r="H20" s="45"/>
      <c r="I20" s="45"/>
      <c r="K20" s="54"/>
      <c r="L20" s="53" t="s">
        <v>204</v>
      </c>
      <c r="M20" s="51" t="s">
        <v>205</v>
      </c>
    </row>
    <row r="21" spans="1:13" ht="15.75" x14ac:dyDescent="0.25">
      <c r="A21" s="41" t="s">
        <v>181</v>
      </c>
      <c r="B21" s="41" t="s">
        <v>182</v>
      </c>
      <c r="C21" s="42" t="s">
        <v>151</v>
      </c>
      <c r="D21" s="42" t="s">
        <v>154</v>
      </c>
      <c r="E21" s="43">
        <v>37196</v>
      </c>
      <c r="F21" s="46"/>
      <c r="G21" s="44">
        <v>1705.5</v>
      </c>
      <c r="H21" s="45"/>
      <c r="I21" s="45"/>
      <c r="K21" s="54"/>
      <c r="L21" s="53"/>
      <c r="M21" s="50"/>
    </row>
    <row r="22" spans="1:13" ht="49.5" x14ac:dyDescent="0.25">
      <c r="A22" s="41" t="s">
        <v>183</v>
      </c>
      <c r="B22" s="41" t="s">
        <v>184</v>
      </c>
      <c r="C22" s="42" t="s">
        <v>170</v>
      </c>
      <c r="D22" s="42" t="s">
        <v>177</v>
      </c>
      <c r="E22" s="43">
        <v>39522</v>
      </c>
      <c r="F22" s="46"/>
      <c r="G22" s="44">
        <v>1497.75</v>
      </c>
      <c r="H22" s="45"/>
      <c r="I22" s="45"/>
      <c r="K22" s="54"/>
      <c r="L22" s="53"/>
      <c r="M22" s="51" t="s">
        <v>206</v>
      </c>
    </row>
    <row r="23" spans="1:13" ht="15.75" x14ac:dyDescent="0.25">
      <c r="A23" s="41" t="s">
        <v>185</v>
      </c>
      <c r="B23" s="41" t="s">
        <v>186</v>
      </c>
      <c r="C23" s="42" t="s">
        <v>151</v>
      </c>
      <c r="D23" s="42" t="s">
        <v>177</v>
      </c>
      <c r="E23" s="43">
        <v>40330</v>
      </c>
      <c r="F23" s="46"/>
      <c r="G23" s="44">
        <v>1355</v>
      </c>
      <c r="H23" s="45"/>
      <c r="I23" s="45"/>
      <c r="K23" s="54"/>
      <c r="L23" s="53"/>
      <c r="M23" s="50"/>
    </row>
    <row r="24" spans="1:13" ht="33" x14ac:dyDescent="0.25">
      <c r="A24" s="41" t="s">
        <v>157</v>
      </c>
      <c r="B24" s="41" t="s">
        <v>187</v>
      </c>
      <c r="C24" s="42" t="s">
        <v>170</v>
      </c>
      <c r="D24" s="42" t="s">
        <v>177</v>
      </c>
      <c r="E24" s="43">
        <v>36770</v>
      </c>
      <c r="F24" s="46"/>
      <c r="G24" s="44">
        <v>1590</v>
      </c>
      <c r="H24" s="45"/>
      <c r="I24" s="45"/>
      <c r="K24" s="54"/>
      <c r="L24" s="51" t="s">
        <v>207</v>
      </c>
      <c r="M24" s="51" t="s">
        <v>208</v>
      </c>
    </row>
    <row r="25" spans="1:13" ht="33" x14ac:dyDescent="0.25">
      <c r="A25" s="41" t="s">
        <v>188</v>
      </c>
      <c r="B25" s="41" t="s">
        <v>189</v>
      </c>
      <c r="C25" s="42" t="s">
        <v>148</v>
      </c>
      <c r="D25" s="42" t="s">
        <v>177</v>
      </c>
      <c r="E25" s="43">
        <v>37104</v>
      </c>
      <c r="F25" s="46"/>
      <c r="G25" s="44">
        <v>1550.99</v>
      </c>
      <c r="H25" s="45"/>
      <c r="I25" s="45"/>
      <c r="K25" s="54"/>
      <c r="L25" s="51" t="s">
        <v>209</v>
      </c>
      <c r="M25" s="51" t="s">
        <v>210</v>
      </c>
    </row>
    <row r="26" spans="1:13" ht="15.75" x14ac:dyDescent="0.25">
      <c r="A26" s="41" t="s">
        <v>190</v>
      </c>
      <c r="B26" s="41" t="s">
        <v>191</v>
      </c>
      <c r="C26" s="42" t="s">
        <v>151</v>
      </c>
      <c r="D26" s="42" t="s">
        <v>177</v>
      </c>
      <c r="E26" s="43">
        <v>40313</v>
      </c>
      <c r="F26" s="46"/>
      <c r="G26" s="44">
        <v>1352.52</v>
      </c>
      <c r="H26" s="45"/>
      <c r="I26" s="45"/>
    </row>
  </sheetData>
  <mergeCells count="5">
    <mergeCell ref="A4:I4"/>
    <mergeCell ref="L20:L23"/>
    <mergeCell ref="K14:K25"/>
    <mergeCell ref="L14:M14"/>
    <mergeCell ref="L15:M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445C-F63B-4ABA-AA84-549DDBA07D62}">
  <sheetPr>
    <tabColor rgb="FFFFFF00"/>
  </sheetPr>
  <dimension ref="A4:F14"/>
  <sheetViews>
    <sheetView workbookViewId="0">
      <selection activeCell="B20" sqref="B20"/>
    </sheetView>
  </sheetViews>
  <sheetFormatPr baseColWidth="10" defaultRowHeight="15" x14ac:dyDescent="0.25"/>
  <sheetData>
    <row r="4" spans="1:6" ht="31.5" x14ac:dyDescent="0.25">
      <c r="A4" s="55"/>
      <c r="B4" s="56" t="s">
        <v>211</v>
      </c>
      <c r="C4" s="56" t="s">
        <v>212</v>
      </c>
      <c r="D4" s="56" t="s">
        <v>213</v>
      </c>
      <c r="E4" s="56" t="s">
        <v>214</v>
      </c>
      <c r="F4" s="56" t="s">
        <v>215</v>
      </c>
    </row>
    <row r="5" spans="1:6" ht="15.75" x14ac:dyDescent="0.25">
      <c r="A5" s="57" t="s">
        <v>216</v>
      </c>
      <c r="B5" s="57">
        <v>0.35069444444444442</v>
      </c>
      <c r="C5" s="57">
        <v>0.60416666666666663</v>
      </c>
      <c r="D5" s="58"/>
      <c r="E5" s="57">
        <v>0.29166666666666669</v>
      </c>
      <c r="F5" s="58"/>
    </row>
    <row r="6" spans="1:6" ht="15.75" x14ac:dyDescent="0.25">
      <c r="A6" s="57" t="s">
        <v>217</v>
      </c>
      <c r="B6" s="57">
        <v>0.33333333333333331</v>
      </c>
      <c r="C6" s="57">
        <v>0.66666666666666663</v>
      </c>
      <c r="D6" s="58"/>
      <c r="E6" s="57">
        <v>0.29166666666666669</v>
      </c>
      <c r="F6" s="58"/>
    </row>
    <row r="7" spans="1:6" ht="15.75" x14ac:dyDescent="0.25">
      <c r="A7" s="57" t="s">
        <v>218</v>
      </c>
      <c r="B7" s="57">
        <v>0.375</v>
      </c>
      <c r="C7" s="57">
        <v>0.58333333333333337</v>
      </c>
      <c r="D7" s="58"/>
      <c r="E7" s="57">
        <v>0.29166666666666669</v>
      </c>
      <c r="F7" s="58"/>
    </row>
    <row r="8" spans="1:6" ht="15.75" x14ac:dyDescent="0.25">
      <c r="A8" s="57" t="s">
        <v>219</v>
      </c>
      <c r="B8" s="57">
        <v>0.36458333333333331</v>
      </c>
      <c r="C8" s="57">
        <v>0.64583333333333337</v>
      </c>
      <c r="D8" s="58"/>
      <c r="E8" s="57">
        <v>0.29166666666666669</v>
      </c>
      <c r="F8" s="58"/>
    </row>
    <row r="9" spans="1:6" ht="15.75" x14ac:dyDescent="0.25">
      <c r="A9" s="57" t="s">
        <v>220</v>
      </c>
      <c r="B9" s="57">
        <v>0.35416666666666669</v>
      </c>
      <c r="C9" s="57">
        <v>0.66666666666666663</v>
      </c>
      <c r="D9" s="58"/>
      <c r="E9" s="57">
        <v>0.29166666666666669</v>
      </c>
      <c r="F9" s="58"/>
    </row>
    <row r="10" spans="1:6" ht="15.75" x14ac:dyDescent="0.25">
      <c r="A10" s="55"/>
      <c r="B10" s="59" t="s">
        <v>221</v>
      </c>
      <c r="C10" s="60"/>
      <c r="D10" s="61"/>
      <c r="E10" s="62">
        <v>1.4583333333333333</v>
      </c>
      <c r="F10" s="61"/>
    </row>
    <row r="11" spans="1:6" ht="15.75" x14ac:dyDescent="0.25">
      <c r="A11" s="55"/>
      <c r="B11" s="55"/>
      <c r="C11" s="55"/>
      <c r="D11" s="55"/>
      <c r="E11" s="55"/>
      <c r="F11" s="55"/>
    </row>
    <row r="12" spans="1:6" ht="15.75" x14ac:dyDescent="0.25">
      <c r="A12" s="63"/>
      <c r="B12" s="63"/>
      <c r="C12" s="63"/>
      <c r="D12" s="63"/>
      <c r="E12" s="63"/>
      <c r="F12" s="63"/>
    </row>
    <row r="13" spans="1:6" ht="15.75" x14ac:dyDescent="0.25">
      <c r="A13" s="63"/>
      <c r="B13" s="63"/>
      <c r="C13" s="63"/>
      <c r="D13" s="63"/>
      <c r="E13" s="63"/>
      <c r="F13" s="63"/>
    </row>
    <row r="14" spans="1:6" ht="15.75" x14ac:dyDescent="0.25">
      <c r="A14" s="63"/>
      <c r="B14" s="63"/>
      <c r="C14" s="63"/>
      <c r="D14" s="63"/>
      <c r="E14" s="63"/>
      <c r="F14" s="63"/>
    </row>
  </sheetData>
  <mergeCells count="1"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FORMAT</vt:lpstr>
      <vt:lpstr>SI_1</vt:lpstr>
      <vt:lpstr>SI_2</vt:lpstr>
      <vt:lpstr>SI_3</vt:lpstr>
      <vt:lpstr>Valeur_absolue</vt:lpstr>
      <vt:lpstr>CONDITIONNELLE</vt:lpstr>
      <vt:lpstr>ALERTE</vt:lpstr>
      <vt:lpstr>DATEDIF</vt:lpstr>
      <vt:lpstr>HEURES</vt:lpstr>
      <vt:lpstr>CONSOLIDER</vt:lpstr>
      <vt:lpstr>RECHERCHEV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Devossel</dc:creator>
  <cp:lastModifiedBy>Sébastien Devossel</cp:lastModifiedBy>
  <dcterms:created xsi:type="dcterms:W3CDTF">2026-01-08T14:06:34Z</dcterms:created>
  <dcterms:modified xsi:type="dcterms:W3CDTF">2026-01-09T09:52:14Z</dcterms:modified>
</cp:coreProperties>
</file>